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05" yWindow="65506" windowWidth="14565" windowHeight="12960" tabRatio="504" activeTab="0"/>
  </bookViews>
  <sheets>
    <sheet name="OPCE ODREDBE" sheetId="1" r:id="rId1"/>
    <sheet name="REKAPITULACIJA" sheetId="2" r:id="rId2"/>
    <sheet name="I GRAĐEVINSKO-OBRTNIČKI" sheetId="3" r:id="rId3"/>
    <sheet name="II RADOVI NISKOGRADNJE" sheetId="4" r:id="rId4"/>
    <sheet name="III RADOVI VODOOPSKRBE I ODVODN" sheetId="5" r:id="rId5"/>
    <sheet name="IV IZGRADNJE VANJSKE ODVODNJ" sheetId="6" r:id="rId6"/>
    <sheet name="V RADOVI IZGRADNJE VODOVODA" sheetId="7" r:id="rId7"/>
    <sheet name="VI RADOVI IZGRADNJE PLATOA" sheetId="8" r:id="rId8"/>
    <sheet name="VII STROJARSKI RADOVI" sheetId="9" r:id="rId9"/>
    <sheet name="VIII ELEKTROTEHNIČKI RADOVI" sheetId="10" r:id="rId10"/>
    <sheet name="IX OPREMA DVORANE" sheetId="11" r:id="rId11"/>
  </sheets>
  <definedNames>
    <definedName name="_Toc268278438" localSheetId="2">'I GRAĐEVINSKO-OBRTNIČKI'!#REF!</definedName>
    <definedName name="_Toc268278438" localSheetId="3">'II RADOVI NISKOGRADNJE'!#REF!</definedName>
    <definedName name="_Toc268278438" localSheetId="4">'III RADOVI VODOOPSKRBE I ODVODN'!#REF!</definedName>
    <definedName name="_Toc268278438" localSheetId="5">'IV IZGRADNJE VANJSKE ODVODNJ'!#REF!</definedName>
    <definedName name="_Toc268278438" localSheetId="10">'IX OPREMA DVORANE'!#REF!</definedName>
    <definedName name="_Toc268278438" localSheetId="0">'OPCE ODREDBE'!#REF!</definedName>
    <definedName name="_Toc268278438" localSheetId="1">'REKAPITULACIJA'!#REF!</definedName>
    <definedName name="_Toc268278438" localSheetId="6">'V RADOVI IZGRADNJE VODOVODA'!#REF!</definedName>
    <definedName name="_Toc268278438" localSheetId="7">'VI RADOVI IZGRADNJE PLATOA'!#REF!</definedName>
    <definedName name="_Toc268278438" localSheetId="8">'VII STROJARSKI RADOVI'!#REF!</definedName>
    <definedName name="_Toc268278438" localSheetId="9">'VIII ELEKTROTEHNIČKI RADOVI'!#REF!</definedName>
    <definedName name="_xlnm.Print_Area" localSheetId="2">'I GRAĐEVINSKO-OBRTNIČKI'!$A$1:$G$376</definedName>
    <definedName name="_xlnm.Print_Area" localSheetId="3">'II RADOVI NISKOGRADNJE'!$A$1:$G$224</definedName>
    <definedName name="_xlnm.Print_Area" localSheetId="4">'III RADOVI VODOOPSKRBE I ODVODN'!$A$1:$G$103</definedName>
    <definedName name="_xlnm.Print_Area" localSheetId="5">'IV IZGRADNJE VANJSKE ODVODNJ'!$A$1:$G$103</definedName>
    <definedName name="_xlnm.Print_Area" localSheetId="10">'IX OPREMA DVORANE'!$A$1:$G$316</definedName>
    <definedName name="_xlnm.Print_Area" localSheetId="0">'OPCE ODREDBE'!$A$1:$F$6</definedName>
    <definedName name="_xlnm.Print_Area" localSheetId="1">'REKAPITULACIJA'!$A$1:$F$18</definedName>
    <definedName name="_xlnm.Print_Area" localSheetId="6">'V RADOVI IZGRADNJE VODOVODA'!$A$1:$G$123</definedName>
    <definedName name="_xlnm.Print_Area" localSheetId="7">'VI RADOVI IZGRADNJE PLATOA'!$A$1:$G$197</definedName>
    <definedName name="_xlnm.Print_Area" localSheetId="8">'VII STROJARSKI RADOVI'!$A$1:$G$129</definedName>
    <definedName name="_xlnm.Print_Area" localSheetId="9">'VIII ELEKTROTEHNIČKI RADOVI'!$A$1:$G$201</definedName>
    <definedName name="_xlnm.Print_Titles" localSheetId="2">'I GRAĐEVINSKO-OBRTNIČKI'!$1:$2</definedName>
    <definedName name="_xlnm.Print_Titles" localSheetId="3">'II RADOVI NISKOGRADNJE'!$1:$2</definedName>
    <definedName name="_xlnm.Print_Titles" localSheetId="4">'III RADOVI VODOOPSKRBE I ODVODN'!$1:$2</definedName>
    <definedName name="_xlnm.Print_Titles" localSheetId="5">'IV IZGRADNJE VANJSKE ODVODNJ'!$1:$2</definedName>
    <definedName name="_xlnm.Print_Titles" localSheetId="10">'IX OPREMA DVORANE'!$1:$2</definedName>
    <definedName name="_xlnm.Print_Titles" localSheetId="0">'OPCE ODREDBE'!$1:$1</definedName>
    <definedName name="_xlnm.Print_Titles" localSheetId="1">'REKAPITULACIJA'!$1:$1</definedName>
    <definedName name="_xlnm.Print_Titles" localSheetId="6">'V RADOVI IZGRADNJE VODOVODA'!$1:$2</definedName>
    <definedName name="_xlnm.Print_Titles" localSheetId="7">'VI RADOVI IZGRADNJE PLATOA'!$1:$2</definedName>
    <definedName name="_xlnm.Print_Titles" localSheetId="8">'VII STROJARSKI RADOVI'!$1:$2</definedName>
    <definedName name="_xlnm.Print_Titles" localSheetId="9">'VIII ELEKTROTEHNIČKI RADOVI'!$1:$2</definedName>
  </definedNames>
  <calcPr fullCalcOnLoad="1"/>
</workbook>
</file>

<file path=xl/sharedStrings.xml><?xml version="1.0" encoding="utf-8"?>
<sst xmlns="http://schemas.openxmlformats.org/spreadsheetml/2006/main" count="2002" uniqueCount="1059">
  <si>
    <t>R.br.</t>
  </si>
  <si>
    <t>Jed.</t>
  </si>
  <si>
    <t>Količina</t>
  </si>
  <si>
    <t>Jed. Cijena (HRK)</t>
  </si>
  <si>
    <t>Ukupno (HRK)</t>
  </si>
  <si>
    <t>Opis stavke</t>
  </si>
  <si>
    <t>UKUPNO:</t>
  </si>
  <si>
    <t>REKAPITULACIJA:</t>
  </si>
  <si>
    <r>
      <t>m</t>
    </r>
    <r>
      <rPr>
        <sz val="10"/>
        <rFont val="Calibri"/>
        <family val="2"/>
      </rPr>
      <t>²</t>
    </r>
  </si>
  <si>
    <r>
      <t>m</t>
    </r>
    <r>
      <rPr>
        <sz val="10"/>
        <rFont val="Calibri"/>
        <family val="2"/>
      </rPr>
      <t>'</t>
    </r>
  </si>
  <si>
    <t>kom</t>
  </si>
  <si>
    <t>m'</t>
  </si>
  <si>
    <r>
      <t>m</t>
    </r>
    <r>
      <rPr>
        <sz val="10"/>
        <rFont val="Calibri"/>
        <family val="2"/>
      </rPr>
      <t>³</t>
    </r>
  </si>
  <si>
    <t>m²</t>
  </si>
  <si>
    <t>komplet</t>
  </si>
  <si>
    <t>KERAMIČARSKI RADOVI</t>
  </si>
  <si>
    <t>FASADERSKI RADOVI</t>
  </si>
  <si>
    <t>IZOLATERSKI RADOVI UKUPNO:</t>
  </si>
  <si>
    <t>IZOLATERSKI RADOVI</t>
  </si>
  <si>
    <t>ZIDARSKI RADOVI</t>
  </si>
  <si>
    <t>GRAĐEVINSKO-OBRTNIČKI RADOVI</t>
  </si>
  <si>
    <t>A</t>
  </si>
  <si>
    <t>B</t>
  </si>
  <si>
    <t>PDV 25%:</t>
  </si>
  <si>
    <t>BRAVARSKI RADOVI</t>
  </si>
  <si>
    <t>ZEMLJANI RADOVI</t>
  </si>
  <si>
    <t>C</t>
  </si>
  <si>
    <t>m³</t>
  </si>
  <si>
    <t>D</t>
  </si>
  <si>
    <t>kg</t>
  </si>
  <si>
    <t>Završni radovi:</t>
  </si>
  <si>
    <t>Dobava i montaža instalacijskih i razvodnih kutija:</t>
  </si>
  <si>
    <t>Dobava, montaža i spajanje prekidača:</t>
  </si>
  <si>
    <t>Dobava, montaža i spajanje utičnica s PE kontaktom:</t>
  </si>
  <si>
    <t>PRIPREMNI RADOVI</t>
  </si>
  <si>
    <t>DN 50</t>
  </si>
  <si>
    <t>STROJARSKE INSTALACIJE</t>
  </si>
  <si>
    <t>ARMIRAČKI RADOVI</t>
  </si>
  <si>
    <t>T6 VM-21 600/400</t>
  </si>
  <si>
    <t>Dvostruka rozeta za priključivanje radijatora iz zida.</t>
  </si>
  <si>
    <t>Troškovi prevoza i uskladištenja materijala specificiranog po stavkama, od mjesta nabave do gradilišta, troškovi dovoza i odvoza alata potrebnog za montažu, te odvoz preostalog materijala sa čišćenjem gradilišta.</t>
  </si>
  <si>
    <t>Montaža opreme i materijala specificiranog po stavkama, do potpune funkcionalnosti, uključivo punjenje instalacije, pražnjenje i ponovno punjenje instalacije radi ispiranja, probni pogon u trajanju od 48 sati, te primopredaju, garancije i održavanje u garantnom roku.</t>
  </si>
  <si>
    <t>NAPOMENA:</t>
  </si>
  <si>
    <t>Prikupljanje i ishođenje svih potrebnih izjava o sukladnosti opreme, atesta od ovlaštenih kuća, izrada uputa o rukovanju i održavanju instalacije, te obučavanje osoblja za rad sa opremom i instalacijom je sastavni dio ove specifikacije.</t>
  </si>
  <si>
    <r>
      <t>Ø</t>
    </r>
    <r>
      <rPr>
        <sz val="10"/>
        <rFont val="Arial"/>
        <family val="2"/>
      </rPr>
      <t>25</t>
    </r>
  </si>
  <si>
    <r>
      <t>Ø</t>
    </r>
    <r>
      <rPr>
        <sz val="10"/>
        <rFont val="Arial"/>
        <family val="2"/>
      </rPr>
      <t>32</t>
    </r>
  </si>
  <si>
    <t>Balansiranje i podešavanje sustava ventilacije prema projektu i zahtjevima korisnika i ostala ispitivanja potrebna pri tehničkom pregledu objekta.</t>
  </si>
  <si>
    <t>Sva zakonski propisana ispitivanja vezana uz instalaciju ventilacije kao ispitivanje mikroklime, ispitivanje nepropusnosti ventilacijskih kanala ispitivanje unutarnje i vanjske buke i izdavanje potrebnih zapisnika o ispitivanju, a sve obavezno uz prisutnost nadzornog inženjera.</t>
  </si>
  <si>
    <t>DN25</t>
  </si>
  <si>
    <t>DN20</t>
  </si>
  <si>
    <t>E</t>
  </si>
  <si>
    <t>UKUPNA REKAPITULACIJA:</t>
  </si>
  <si>
    <t>1</t>
  </si>
  <si>
    <t>Dobava potrebnog materijala i postava ograde oko gradilišta na način da se sprijeći pristup đaka na dijelove dvorane u izgradnji. Ograda je puna (npr. trapezne ploče) visine 2m, uključena potrebna ulazna vrata s mogućnošću zaključavanja i sve ostalo prema odredbi pozitivne zakonske regulative o zaštiti na radu. Jediničnom cijenom treba predvidjeti demontažu ograde i vremensko razdoblje stajanja ograde minimalno 2 godine od uvođenja u posao bez obzira izvode li se radovi ili ne. Obračun radova vrši se po m' ograde</t>
  </si>
  <si>
    <t>UKUPNO PRIPREMNI RADOVI (kn):</t>
  </si>
  <si>
    <t xml:space="preserve">Ručni iskop (šlic) pomoću kojeg će se utvrditi stanje postojećih instalacija na mjestima gdje nema za to podataka. Mjesta izrade šliceva definirat će nadzorni inženjer ili predstavnik Investitora. Prosječna dužina iskopa šlica iznosit će 2 m, širine 60 cm i dubine 120 cm. U jediničnoj cijeni uključene su sve aktivnosti izvršenog snimanja podzemnih vodova (iskop, ucrtavanje vodova u građevni dnevnik, zatrpavanje i izrada pješčane posteljice i nadsloja pijeska oko pronađenih vodova i zatrpavanje). Obračun se vrši po m' iskopa. </t>
  </si>
  <si>
    <t>Doprema potrebnog materijala (granulacije 0-63 mm)  te izrada nasipa ispod poda objekta i oko objekta (vanjski trgovi i pribrežna strana) od kamenog materijala. Izrada nasipa obuhvaća dobavu materijala nasipavanje, razastiranje, eventualno vlaženje ili sušenje, te grubo planiranje materijala u nasipu prema dimenzijama i nagibima danim u projektu. U poprečnom smislu nasip uvijek mora imati pad od 4%. Svaki sloj mora se sabiti u punoj širini odgovarajućim sredstvima za sabijanje. Komprimiranje slojeva nasipa treba vršiti tako da se postigne stupanj zbijenosti u odnosu na standardni Proctorov postupak Sz=95-100%, ovisno o visini projektiranog nasipa i položaju ugrađenosti sloja u nasipu, odnosno modul stišljivost metodom kružne ploče promjera 30 cm min Ms=50 MN/m2. Obračun se vrši u m3 ugrađenog i preuzetog nasipnog materijala.</t>
  </si>
  <si>
    <t>Doprema potrebnog materijala (granulacije 0-31.5 mm)  te izrada nasipa ispod poda objekta i oko objekta (vanjski trgovi i pribrežna strana)  od kamenog materijala. Izrada nasipa obuhvaća dobavu materijala nasipavanje, razastiranje, eventualno vlaženje ili sušenje, te grubo planiranje materijala u nasipu prema dimenzijama i nagibima danim u projektu. U poprečnom smislu nasip uvijek mora imati pad od 4%. Svaki sloj mora se sabiti u punoj širini odgovarajućim sredstvima za sabijanje. Komprimiranje slojeva nasipa treba vršiti tako da se postigne stupanj zbijenosti u odnosu na standardni Proctorov postupak Sz=95-100%, ovisno o visini projektiranog nasipa i položaju ugrađenosti sloja u nasipu, odnosno modul stišljivost metodom kružne ploče promjera 30 cm min Ms=60 MN/m2. Obračun se vrši u m3 ugrađenog i preuzetog nasipnog materijala.</t>
  </si>
  <si>
    <t>Planiranje i valjanje posteljice od kamenog materijala unutar objekta. Posteljica je uređeni završni sloj nasipa, koja može bez štetnih posljedica preuzeti opterećenje konstrukcije. Rad obuhvaća uređenje posteljice, nasipavanje i razastiranje izravnavajućeg sloja od čistog sitnijeg materijala, grubo i fino planiranje, kao i sve radove vezane uz nabavu i dopremu materijala i potpunu izradu posteljice. Posteljicu treba zbiti tako da se postigne stupanj zbijenosti u odnosu na standardni Proctorov postupak Sz&gt;=100%, odnosno modul stišljivost metodom kružne ploče promjera 30 cm min Ms&gt;60 MN/m2. Obračun se vrši po m2 potpuno uređene i zbijene posteljice.</t>
  </si>
  <si>
    <r>
      <t>m</t>
    </r>
    <r>
      <rPr>
        <sz val="10"/>
        <rFont val="Calibri"/>
        <family val="2"/>
      </rPr>
      <t>²</t>
    </r>
  </si>
  <si>
    <t>Humusiranje zelenih površina na prostoru oko dvorane, humusnim materijalom s gradilišta (privremeni deponij) u debljini 20 cm. Humusiranje se izvodi strojno ili ručno, kvalitetnim humusnim materijalom. Rad obuhvaća dopremu humusa, njegovo razastiranje, grubo strojno planiranje, te frezanje i fino ručno planiranje. U jediničnoj cijeni obuhvaćeni su svi opisani radovi i materijali. Obračun se vrši po m2 izvedene humusne obloge.</t>
  </si>
  <si>
    <t>Ručna sjetva sjemena trave, 4 dkg/m2, ručno ježanje i valjanje sa drvenim valjkom. Jedno zalijevanje gumenom cijevi iz vodovoda. Sve postavno.Obračun se odnosi samo na rad.</t>
  </si>
  <si>
    <t xml:space="preserve">Dobava travne smjese propisane klijavosti i garantirane čistoće, sorte i ostalih navedenih svojstava:
5 % Agrostis alba - rosulja bijela
5 % Agrostis tenuis "Holfior" -rosulja obična
10 % Cynosurus cristatus "Credo"-krestac
30 % Festuca rubra ssp. fallax-vlasulja nacrvena
25 % Lolium perenne "Barenza"-ljulj utrinac
25 % Poa pratensis "Baron"-vlasnjača livadna
Obračun se odnosi po kg dobavljene smjese.
</t>
  </si>
  <si>
    <t>UKUPNO ZEMLJANI RADOVI (kn):</t>
  </si>
  <si>
    <t>BETONSKI I ARMIRANO-BETONSKI RADOVI</t>
  </si>
  <si>
    <t xml:space="preserve">Dobava, transport i ugradnja betona za izradu podložnog sloja ispod podnih ploča i dr. od betona tlačne čvrstoće C12/15, debljine 10 cm.  U jediničnoj cijeni su obuhvaćene sve potrebne aktivnosti za funkcionalnu izvedbu podbetoba, a jedinična cijena obuhvaća slijedeće aktivnosti:
• montaža i demontaža dvostrane oplate (gredice visine 10 cm kako bi se mogla kontrolirati debljina podložnog betona)
• dobava, transport i ugradnja betona C 12/15
• njega betona
Obračun se vrši po m2 funkcionalno izvedenog i od nadzornog inženjera preuzetog podložnog betona. </t>
  </si>
  <si>
    <r>
      <t>m</t>
    </r>
    <r>
      <rPr>
        <sz val="10"/>
        <rFont val="Calibri"/>
        <family val="2"/>
      </rPr>
      <t>³</t>
    </r>
  </si>
  <si>
    <t>Dobava, transport i ugradnja betona za izradu vanjskih tribina, dimenzija 42x108 cm u glatkoj oplati od vodonepropusnog betona VDP-2, klase tlačne čvrstoće C30/37 prema uputama projektanta. U jediničnoj cijeni su obuhvaćene sve potrebne aktivnosti za funkcionalnu izvedbu, a jedinična cijena obuhvaća slijedeće aktivnosti:
• uvažavanje svih uputa projektanta
• montaža i demontaža glatke oplate i kutnih letvica
• montaža i demontaža potrebnih radnih skela
• dobava, transport i ugradnja vodonepropusnog betona VDP-2, klase tlačne čvrstoće C30/37,otpornog na mraz i sol, sa potrebnim vibriranjem
• njega betona
Obračun se vrši po m3 funkcionalnih izvedenog i od nadzornog inženjera preuzetog sklopa armirano-betonskih vanjskih tribina.</t>
  </si>
  <si>
    <t>Dobava, transport i ugradnja betona za izradu  stuba na tribinskim nosačima. Betonske stube  se izvode u glatkoj oplati od betona klase tlačne čvrstoće C25/30, u svemu prema uputama isporučitelja tribinskih nosača. U jediničnoj cijeni su obuhvaćene sve potrebne aktivnosti za funkcionalnu izvedbu, a jedinična cijena obuhvaća slijedeće aktivnosti:
• uvažavanje uputa isporučitelja tribinskih nosača
• montaža i demontaža glatke oplate
• dobava, transport i ugradnja betona, C25/30 s potrebnim vibriranjem
• njega betona
Obračun se vrši po m3 funkcionalnih izvedenog i od nadzornog inženjera preuzetih izvedenih stuba.</t>
  </si>
  <si>
    <t>Dobava, transport i ugradnja vodonepropusnog betona za izradu parapetnog armirano betonskog nadozida debljine 20 cm i temeljnih stopa širine 80 cm, od betona C30/37. Ukupna visina parapetnog zida iznosi do 150 cm. Jedinična cijena obuhvaća slijedeće aktivnosti:
• dobava i ugradnja podložnog betona C8/10, debljine 10 cm 
• montaža i demontaža glatke oplate (3 m2/m')
• dobavu i ugradnju armature (50 kg/m')
• izrada dilatacijskih reški svakih 5 m
• ugradnja kutnih, trokutastih drvenih profila 2x2 cm na gornjim vidljivim rubovima zidova.  
• dobava, transport i ugradnja  vodonepropusnog betona VDP-2, C30/37 s potrebnim vibriranjem (0.54 m3/m')
• drenažni sloj batude (0.50 m3/m')
• geotekstil (1.5 m2/m')
• njega betona 
Obračun se vrši po m' funkcionalno izvedenog parapetnog armirano betonskog nadozida .</t>
  </si>
  <si>
    <t>UKUPNO BETONSKI I ARMIRANO-BETONSKI RADOVI (kn):</t>
  </si>
  <si>
    <t>Dobava, izrada i montaža armature od betonskog čelika B500B prema planu savijanja i iskazu armature. Armaturu prije betoniranja pregledava nadzorni inženjer. Obračun se vrši po kg funkcionalno montirane armature.</t>
  </si>
  <si>
    <t>Dobava, izrada i montaža armaturnih mreža od betonskog čelika B500B. Armaturu prije betoniranja pregledava nadzorni inženjer. Obračun se vrši po kg funkcionalno montirane armaturne mreže.</t>
  </si>
  <si>
    <t>UKUPNO ARMIRAČKI RADOVI(kn):</t>
  </si>
  <si>
    <t>Obračun se vrši po m3 zazidanog i od strane nadzornog inženjera preuzetog zida.</t>
  </si>
  <si>
    <t>Obračun se vrši po m2 zazidanog i od strane nadzornog inženjera preuzetog zida.</t>
  </si>
  <si>
    <r>
      <t>m</t>
    </r>
    <r>
      <rPr>
        <sz val="10"/>
        <rFont val="Arial"/>
        <family val="2"/>
      </rPr>
      <t>²</t>
    </r>
  </si>
  <si>
    <t>Dobava materijala, priprema i zidanje mehaničke zaštite vertikalne hidroizolacije betonskim blokovima d=10 cm, u cementnom mortu. U jediničnoj cijeni uključen je kompletan materijal i rad za funkcionalnu izvedbu, a naročito slijedeće:
• dobava, istovar i ugradnja betonskih blokova
• dobava materijala i izrada cementnog morta te transport do mjesta ugradnje
• zidanje zidova od kvalificiranih zidara
• izrada svih potrebnih skela za izvedbu zidarskih radova 
• sve ostale potrebne aktivnosti za funkcionalnu izvedbu
Obračun se vrši po m2 zazidanog i od strane nadzornog inženjera preuzetog zida.</t>
  </si>
  <si>
    <t>Probijanje otvora u zidu od blok opeke debljine 25 cm. Otvor koji se treba probiti je dimenzija 110x260 cm (do horizontalnog serklaža. U jediničnoj cijeni uključena je kompletna usluga za funkcionalnu izvedbu, a naročito slijedeće:
• označavanje i rezanje otvora,
• izrada potrebnih platformi,
• premještanje eventualnih instalacija,
• rušenje zida,
• žbukanje špaleta i nadvoja,
• utovar i odvoz viška materijala,
• čišćenje radnog prostora,
• sve ostale potrebne aktivnosti za funkcionalnu izvedbu
Obračun se vrši po kompletu izvedenog i od strane nadzornog inženjera preuzetog otvora.</t>
  </si>
  <si>
    <t>Rušenje pregradnih zidova od blok opeke debljine 10 cm. U jediničnoj cijeni uključena je kompletna usluga za funkcionalnu izvedbu, a naročito slijedeće:
• označavanje zidova koji se uklanjaju,
• izrada potrebnih platformi,
• premještanje eventualnih instalacija,
• rušenje zida,
• žbukanje špaleta i nadvoja,
• utovar i odvoz viška materijala,
• čišćenje radnog prostora,
• sve ostale potrebne aktivnosti za funkcionalnu izvedbu
Obračun se vrši po kompletu izvedenog i od strane nadzornog inženjera preuzetog otvora.</t>
  </si>
  <si>
    <t>UKUPNO ZIDARSKI RADOVI (kn):</t>
  </si>
  <si>
    <t>F</t>
  </si>
  <si>
    <t>horizontalna izolacija</t>
  </si>
  <si>
    <t>vertikalna izolacija</t>
  </si>
  <si>
    <t>Dobava potrebnog materijala i postava toplinske izolacije ukopanih dijelova zidova, toplinsko-izolacijskim pločama od ekstrudiranog polistirena (XPS) debljine 10 cm. U jediničnu cijenu uključena zaštita PE folijom debljine 0.2 mm prema zidu od betonskih blokova sa preklopom od 10 cm, te sve ostalo potrebno za funkcionalnu izvedbu. Obračun vršiti prema m² izoliranih  i od nadzornog inženjera preuzetih površina.</t>
  </si>
  <si>
    <t>Dobava doprema i izrada vertikalne zaštita prema prema drenaži čepastom PEHD čepastom folijom, te sve ostalo potrebno za funkcionalnu izvedbu. Obračun vršiti prema m² zaštićenih  i od nadzornog inženjera preuzetih površina.</t>
  </si>
  <si>
    <t>G</t>
  </si>
  <si>
    <t>Montaža i demontaža cijevne skele uz fasadne zidove za potrebe sanacije fasade. Skelu treba montirati sukladno odredbama pozitivnih zakonskih propisa te je treba obložiti zaštitnim materijalom kako bi se dobila zaštita od vjetra i sunca (naglo isušivanje). Obračun se vrši po m2 zida za koji se postavlja skela.</t>
  </si>
  <si>
    <t>Dobava materijala te ''potkrpavanje'' i izravnanje neravnina na površini fasade (koje su veće od 5 mm) materijalom kao gotova cementno vapnena žbuka  uključujući i sav potreban rad i materijal za eventualne predradnje, a sve prema uputama proizvođača materijala.  Smatra se da su ukalkulirani kompletan materijal i radovi potrebni za funkcionalnu izvedbu. Obračun se vrši po m2 potkrpane i izravnane fasade.</t>
  </si>
  <si>
    <t>Izrada fasade sustavom toplinske fasade termozol sa toplinsko-izolacijskim pločama ekspandiranog polistirena (EPS) debljine 15 cm ljepljenog fleksibilnim ljepilom kao dio ''ETICS'' sustava i učvrsnicama (8-10 kom/m2). Sustav izvoditi prema uputama proizvođača. U jediničnu cijenu su uračunati svi radovi potrebni za funkcionalnu izvedbu. Također se smatra da su jediničnom cijenom obuhvaćeni svi sokl i kutni profili. Obračun se vrši po m2 zida na koji se postavlja fasada.</t>
  </si>
  <si>
    <t>Izrada fasade sustavom toplinske fasade na zabatnim zidovima (atika) sa toplinsko-izolacijskim pločama ekspandiranog polistirena (EPS) debljine 6 cm ljepljenog fleksibilnim ljepilom kao dio ''ETICS'' sustava i učvrsnicama (8-10 kom/m2). Sustav izvoditi prema uputama proizvođača. U jediničnu cijenu su uračunati svi radovi potrebni za funkcionalnu izvedbu. Također se smatra da su jediničnom cijenom obuhvaćeni svi sokl i kutni profili. Obračun se vrši po m2 zida na koji se postavlja fasada.</t>
  </si>
  <si>
    <t>Dobava i ugradnja EPS-a debljine 5 cm, te kutnih profila i mrežica na špaletama, podgledima nadvoja i klupčicama sa toplinsko-izolacijskim pločama ekspandiranog polistirena debljine 5 cm ljepljenog fleksibilnim ljepilom za vanjsku upotrebu. Širina koja obrađuje je do 40 cm. Radove izvoditi prema uputama proizvođača. U jediničnu cijenu su uračunati svi radovi potrebni za funkcionalnu izvedbu. Također se smatra da su jediničnom cijenom obuhvaćeni svi i kutni profili. Obračun se vrši po m' špaleta, podgleda nadvoja ili klupčica na koji se postavlja sustav.</t>
  </si>
  <si>
    <t>Dobava i ugradnja fasadnih dilatacijskih profila na dilatacijskim reškama širine 5 cm. Radove izvoditi prema uputama proizvođača. U jediničnu cijenu su uračunati svi radovi potrebni za funkcionalnu izvedbu. Također se smatra da su jediničnom cijenom obuhvaćeni svi profili. Obračun se vrši po m ugrađenih profila.</t>
  </si>
  <si>
    <t>Izrada fasade sustavom toplinske fasade termozol na povrsini sokla sa toplinsko-izolacijskim pločama ekspandiranog polistirena (XPS) debljine 12 cm ljepljenog fleksibilnim ljepilom za vanjsku upotrebu (za sokl). Sustav izvoditi prema uputama proizvođača. U jediničnu cijenu su uračunati svi radovi potrebni za funkcionalnu izvedbu. Također se smatra da su jediničnom cijenom obuhvaćeni svi sokl i kutni profili. Obračun se vrši m2 sokla.</t>
  </si>
  <si>
    <t>Dobava materijala te nanošenja prvog sloja gleta uključujući i ''izravnanje'' neravnina na površini fasade (koje su manje od 5 mm) materijalom koji je dobro obradiv, dobro prionjiv te ima visoke rane čvrstoće, uključujući i sav potreban rad i materijal za eventualne predradnje, a sve prema uputama proizvođača materijala. Jediničnom cijenom je također obuhvaćena dobava i ugradnja armirajuće mrežice s pojačanjima oko otvora i kantova (u svježi glet). Aplicirani glet treba održavati u vodenoj maglici do nanošenja idućeg sloja. Smatra se da su ukalkulirani kompletan materijal i radovi potrebni za funkcionalnu izvedbu. Obračun se vrši po m2 izvedene, pogletane i izravnane fasade.</t>
  </si>
  <si>
    <t>Dobava materijala te nanošenja drugog sloja gleta (24 sata nakon prvog sloja) materijalom koji je dobro obradiv, dobro prionjiv te ima visoke rane čvrstoće, uključujući i sav potreban rad i materijal za eventualne predradnje, a sve prema uputama proizvođača materijala. Aplicirani sloj treba održavati u vodenoj maglici slijedeća tri dana. Smatra se da su ukalkulirani kompletan materijal i radovi potrebni za funkcionalnu izvedbu. Obračun se vrši po m2 izvedene i izravnane fasade.</t>
  </si>
  <si>
    <t>Dobava i nanošenje impregnacije na kompletnu površinu fasade prije nanošenja dekorativnog sloja, koji služi kao temeljni premaz (SN veza), za impregnaciju i povećanje prionjivosti, a sve prema uputama odabranog proizvođača materijala (prije nanošenja prethodni slojevi se trebaju sušiti dvadesetak dana). Smatra se da su ukalkulirani kompletan materijal i radovi potrebni za funkcionalnu izvedbu. Obračun se vrši po m2 apliciranog materijala na površinu fasade.</t>
  </si>
  <si>
    <t>Dobava potrebnog materijala te izrada završnog dekorativnog sloja strukturne silikatno-silikonske žbuke maksimalne veličine zrna do 2 mm  rižaste srukture nijanse prema odabiru investitora. U jediničnu cijenu su uračunati svi radovi potrebni za funkcionalnu izvedbu. Obračun se vrši po m2 zida na koji se postavlja fasada.</t>
  </si>
  <si>
    <t>Dobava potrebnog materijala te izrada završnog dekorativnog sloja obrade sokla teraplastom nijanse prema odabiru investitora. U jediničnu cijenu su uračunati svi radovi potrebni za funkcionalnu izvedbu. Obračun se vrši po m2 sokla na koji se postavlja teraplast.</t>
  </si>
  <si>
    <t>Dobava potrebnog materijala te izrada završne dekorativne obloge glavnog pročelja dvorane od fasadne silikonske opeke dimenzija 25x12x6,5 cm. Debljina sljubnica iznosi 12 mm, a fugiranje se vrši s finim cementnim mortom spravljenim od ''bijelog'' cementa. U jediničnu cijenu su uračunati svi radovi potrebni za funkcionalnu izvedbu. Obračun se vrši po m2 zida koji se oblaže fasadnom opekom.</t>
  </si>
  <si>
    <t>UKUPNO FASADERSKI RADOVI (kn):</t>
  </si>
  <si>
    <t>H</t>
  </si>
  <si>
    <t>LIMARSKI RADOVI</t>
  </si>
  <si>
    <t>UKUPNO LIMARSKI RADOVI (kn):</t>
  </si>
  <si>
    <t>Dobava potrebnog materijala, izrada i montaža unutarnjeg žlijeba za odvodnju krovne vode  mm. U jediničnu cijenu su uračunati svi radovi i materijal potrebni za funkcionalnu izvedbu uključujući i kuke. Obračun se vrši po m' ugrađenog oluka. U jediničnoj cijeni je uključeno sve potrebno za funkcionalnu izvedbu i uporabu.</t>
  </si>
  <si>
    <t>Dobava potrebnog materijala, izrada i montaža donjeg dijela vertikalnih žljebova za odvodnju krovne vode ø150 mm od lijevanog željeza visine 150 cm. U jediničnu cijenu su uračunati svi radovi i materijal potrebni za funkcionalnu izvedbu uključujući i obujmice. Obračun se vrši po komadu  ugrađenog lijevanog dijela oluka. U jediničnoj cijeni je uključeno sve potrebno za funkcionalnu izvedbu i uporabu.</t>
  </si>
  <si>
    <t>I</t>
  </si>
  <si>
    <t>Dobava potrebnog materijala te izrada i montaža ograda unurarnjih stubišta od poliranog AISI čelika visine 110 cm, ø 50 mm (rukohvata i stupova) te donje i gornje prečke (za potrebe fiksiranja vertikalne ispune) s vertikalnom ispunom na razmaku od 12 cm. Obračun se vrši po m'  ugrađene ograde. U jediničnoj cijeni je uključeno sve potrebno za funkcionalnu izvedbu i uporabu.</t>
  </si>
  <si>
    <t>Dobava potrebnog materijala te izrada i montaža ograda između hodnika i zadnjeg reda tribina od poliranog AISI čelika visine 120 cm, ø 50 mm (rukohvata i stupova) te donje i gornje prečke (za potrebe fiksiranja vertikalne ispune) s vertikalnom ispunom na razmaku od 12 cm. Obračun se vrši po m'  ugrađene ograde. U jediničnoj cijeni je uključeno sve potrebno za funkcionalnu izvedbu i uporabu.</t>
  </si>
  <si>
    <t>Dobava potrebnog materijala te izrada i montaža ograda tribine prema sportskoj areni od poliranog AISI čelika visine 110 cm, ø 50 mm (rukohvata i stupova) s horizonralnim cijevima kao ispunom koje su na max. osnom razmaku od 22,5 cm. Obračun se vrši po m'  ugrađene ograde. U jediničnoj cijeni je uključeno sve potrebno za funkcionalnu izvedbu i uporabu.</t>
  </si>
  <si>
    <t>Dobava potrebnog materijala te izrada i montaža klamerica na unutarnjim i vanjskim tribinam uz silazne stube od poliranog AISI čelika visine 110 cm, ø 50 mm (rukohvata i stupova). Razvijena dužina klamerice iznosi 290 cm. Obračun se vrši po komadu ugrađene klamerice. U jediničnoj cijeni je uključeno sve potrebno za funkcionalnu izvedbu i uporabu.</t>
  </si>
  <si>
    <t>Dobava potrebnog materijala te izrada i montaža ograda na vanjskom potpornom zidu od poliranog AISI čelika visine 110 cm, ø 50 mm (rukohvata i stupova) s horizonralnim cijevima kao ispunom koje su na max. osnom razmaku od 22,5 cm. Obračun se vrši po m'  ugrađene ograde. U jediničnoj cijeni je uključeno sve potrebno za funkcionalnu izvedbu i uporabu.</t>
  </si>
  <si>
    <t>Dobava potrebnog materijala te izrada i montaža rukohvata na vanjskim stubištima od poliranog AISI čelika visine 110 cm, ø 50 mm (rukohvat i stupova). Obračun se vrši po m'  ugrađenog rukohvata. U jediničnoj cijeni je uključeno sve potrebno za funkcionalnu izvedbu i uporabu.</t>
  </si>
  <si>
    <t>RADOVI UGRADNJE UNUTARNJIH PROZORA I VRATA</t>
  </si>
  <si>
    <t>J</t>
  </si>
  <si>
    <r>
      <rPr>
        <b/>
        <sz val="10"/>
        <rFont val="Arial"/>
        <family val="2"/>
      </rPr>
      <t>Napomena:</t>
    </r>
    <r>
      <rPr>
        <sz val="10"/>
        <rFont val="Arial"/>
        <family val="2"/>
      </rPr>
      <t xml:space="preserve"> </t>
    </r>
    <r>
      <rPr>
        <i/>
        <sz val="10"/>
        <rFont val="Arial"/>
        <family val="2"/>
      </rPr>
      <t>Smatra se da je u svim stavkama u jediničnoj cijeni uključena dobava i ugradnja slijepih
štokova od čeličnih profila 50x35x5 mm, na kojima su aplicirana 2 temeljna premaza i 1 završni (alkid)
ukupne debljine 100 µm d.s.f.</t>
    </r>
  </si>
  <si>
    <t xml:space="preserve">Poz 1, 85/203 </t>
  </si>
  <si>
    <t xml:space="preserve">Poz 2, 75/203 </t>
  </si>
  <si>
    <t xml:space="preserve">Poz 3, 65/203 </t>
  </si>
  <si>
    <t xml:space="preserve">Poz 1a, 85/203 </t>
  </si>
  <si>
    <t xml:space="preserve">Poz 2a, 75/203 </t>
  </si>
  <si>
    <t xml:space="preserve">Poz 4, 65/203 </t>
  </si>
  <si>
    <t xml:space="preserve">Poz 5, 95/203 </t>
  </si>
  <si>
    <t xml:space="preserve">Poz 6, 210/200 </t>
  </si>
  <si>
    <t xml:space="preserve">Poz 6, 160/200 </t>
  </si>
  <si>
    <t xml:space="preserve">staklena stijena, Poz 19, 232/210 </t>
  </si>
  <si>
    <t xml:space="preserve">staklena stijena, Poz 11, 232/220+40 </t>
  </si>
  <si>
    <t xml:space="preserve">staklena stijena, Poz 12, 180/220+40 </t>
  </si>
  <si>
    <t xml:space="preserve">Poz 10 </t>
  </si>
  <si>
    <t>Poz 8</t>
  </si>
  <si>
    <t>Poz 9</t>
  </si>
  <si>
    <t>Dobava potrebnog materijala te izrada, dostava i montaža kombiniranog prozora u dimenzija 2x160/120 cm. Doprozornici su od aluminijskih višekomornih profila (RAL 9006). Ostakljenje je staklom (4+16+4 mm). U jediničnoj cijeni uključeni su okovi, brtva Q lon (dvostruka)  idr. Obveza izvođača je dostaviti uzorke panela na odobrenje predstavniku Investitora, te izrada radioničkih nacrta detalja opšava koje će verificirati projektant. Obračun vršiti prema komadu ugrađenih i od nadzornog inženjera preuzetih prozora. U jediničnoj cijeni je uključeno sve potrebno za funkcionalnu izvedbu i uporabu.</t>
  </si>
  <si>
    <t>Poz 16</t>
  </si>
  <si>
    <t>Dobava potrebnog materijala te izrada, dostava i montaža kombiniranog prozora u dimenzija 2x190/120 cm. Doprozornici su od aluminijskih višekomornih profila (RAL 9006). Ostakljenje je termoizolirajućim staklom (4+16+4 mm). U jediničnoj cijeni uključeni su okovi, brtva Q lon (dvostruka)  idr. Obveza izvođača je dostaviti uzorke panela na odobrenje predstavniku Investitora, te izrada radioničkih nacrta detalja opšava koje će verificirati projektant. Obračun vršiti prema komadu ugrađenih i od nadzornog inženjera preuzetih prozora. U jediničnoj cijeni je uključeno sve potrebno za funkcionalnu izvedbu i uporabu.</t>
  </si>
  <si>
    <t>Poz 18</t>
  </si>
  <si>
    <t>Poz 17</t>
  </si>
  <si>
    <t>Dobava potrebnog materijala te izrada, dostava i montaža prozora u dimenzija 2x160/120 cm. Doprozornici su od aluminijskih višekomornih profila (RAL 9006). Ostakljenje je termoizolirajućim staklom (4+16+4 mm). U jediničnoj cijeni uključeni su okovi, brtva Q lon (dvostruka)  idr. Obveza izvođača je dostaviti uzorke panela na odobrenje predstavniku Investitora, te izrada radioničkih nacrta detalja opšava koje će verificirati projektant. Obračun vršiti prema komadu ugrađenih i od nadzornog inženjera preuzetih prozora. U jediničnoj cijeni je uključeno sve potrebno za funkcionalnu izvedbu i uporabu.</t>
  </si>
  <si>
    <t>Dobava potrebnog materijala te izrada, dostava i montaža prozora u dimenzija 2x160/210 cm. Doprozornici su od aluminijskih višekomornih profila (RAL 9006). Ostakljenje je termoizolirajućim staklom (4+16+4 mm). U jediničnoj cijeni uključeni su okovi, brtva Q lon (dvostruka)  idr. Obveza izvođača je dostaviti uzorke panela na odobrenje predstavniku Investitora, te izrada radioničkih nacrta detalja opšava koje će verificirati projektant. Obračun vršiti prema komadu ugrađenih i od nadzornog inženjera preuzetih prozora. U jediničnoj cijeni je uključeno sve potrebno za funkcionalnu izvedbu i uporabu.</t>
  </si>
  <si>
    <t>Poz 14</t>
  </si>
  <si>
    <t>Dobava potrebnog materijala te izrada, dostava i montaža prozora u dimenzija 250x60 cm. Doprozornici su od aluminijskih višekomornih profila (RAL 9006). Ostakljenje je termoizolirajućim staklom (4+16+4 mm). U jediničnoj cijeni uključeni su okovi, brtva Q lon (dvostruka)  idr. Obveza izvođača je dostaviti uzorke panela na odobrenje predstavniku Investitora, te izrada radioničkih nacrta detalja opšava koje će verificirati projektant. Obračun vršiti prema komadu ugrađenih i od nadzornog inženjera preuzetih prozora. U jediničnoj cijeni je uključeno sve potrebno za funkcionalnu izvedbu i uporabu.</t>
  </si>
  <si>
    <t>Poz 15</t>
  </si>
  <si>
    <t>UKUPNO RADOVI UGRADNJE UNUTARNJIH PROZORA I VRATA (kn):</t>
  </si>
  <si>
    <t>K</t>
  </si>
  <si>
    <t>RADOVI UGRADNJE SUHOMONTAŽNIH OBLOGA</t>
  </si>
  <si>
    <t>Dobava i dostava potrebnog materijala te izrada pregradnih stijena od vodoodbojnih (zelenih) gips kartonskih ploča debljine 12,5 mm. Zidovi se izvode na tipsku podkonstrukciju (visine do 5 m) koja se s obje strane oblaže s dvostrukim pločama i ispunom od mineralne vune. U jediničnoj cijeni uključeno je sve potrebno za funkcionalnu izvedbu, uključujući i dobavu i ugradnju podkonstrukcije, bandažiranje, pojačanja za ugradnju vrata, gletanje te izrada radnih skela na visini do 5 m. Obračun vršiti prema m² izvedenih i od nadzornog inženjera preuzetih pregradnih stijena.</t>
  </si>
  <si>
    <t>izrada metalne potkonstrukcije</t>
  </si>
  <si>
    <t>izolacija od mineralne vune d=7 cm</t>
  </si>
  <si>
    <t>obloga od gipskartonskih ploča</t>
  </si>
  <si>
    <t>Dobava i dostava potrebnog materijala te izrada pregradnih stijena od dijamantnih gips kartonskih ploča debljine 12,5 mm. Zidovi se izvode na tipsku podkonstrukciju (visine do 5 m) koja se s obje strane oblaže s dvostrukim pločama i ispunom od mineralne vune. U jediničnoj cijeni uključeno je sve potrebno za funkcionalnu izvedbu, uključujući i dobavu i ugradnju podkonstrukcije, bandažiranje, pojačanja za ugradnju vrata, gletanje te izrada radnih skela na visini do 5 m. Obračun vršiti prema m² izvedenih i od nadzornog inženjera preuzetih pregradnih stijena.</t>
  </si>
  <si>
    <t>Dobava i dostava potrebnog materijala te izrada pregradnih stijena visine do 4 m, od gips kartonskih ploča debljine 12,5 mm. Zidovi se izvode na tipsku odgovarajuću podkonstrukciju za navedene visine stijena koja se s obje strane oblaže s dvostrukim pločama i ispunom od mineralne vune. U jediničnoj cijeni uključeno je sve potrebno za funkcionalnu izvedbu, uključujući i dobavu i ugradnju podkonstrukcije, bandažiranje, pojačanja za ugradnju vrata, gletanje te izrada radnih skela na visini do 4 m. Obračun vršiti prema m² izvedenih i od nadzornog inženjera preuzetih pregradnih stijena.</t>
  </si>
  <si>
    <t>Dobava i dostava potrebnog materijala te izrada podgleda stropa od vodoodbojnih gips kartonskih ploča debljine 12,5 mm. U jediničnoj cijeni uključeno je sve potrebno za funkcionalnu izvedbu, uključujući i dobavu i ugradnju podkonstrukcije, bandažiranje, gletanje te izrada radnih skela na visini do 5 m. Obračun vršiti prema m² izvedenih i od nadzornog inženjera preuzetih stropnih obloga.</t>
  </si>
  <si>
    <t>Dobava i dostava potrebnog materijala te izrada obloga od cementnih ploča podobnih za vanjsku upotrebu. U jediničnoj cijeni uključeno je sve potrebno za funkcionalnu izvedbu, uključujući i dobavu i ugradnju podkonstrukcije, bandažiranje, izrada potrebnih otvora za instalacije,  gletanje te izrada radnih skela na visini do 5 m. Obračun vršiti prema m² izvedenih i od nadzornog inženjera preuzetih obloga.</t>
  </si>
  <si>
    <t>Dobava i dostava potrebnog materijala te izrada ''kofera'' i maski od vodoodbojnih (zelenih) gips kartonskih ploča debljine 12,5 mm uključujući podkonstrukciju te ispuna od mineralne vune. U jediničnoj cijeni uključeno je sve potrebno za funkcionalnu izvedbu, uključujući i dobavu i ugradnju podkonstrukcije, bandažiranje, , gletanje te izrada radnih skela na visini do 4 m. Obračun vršiti prema m² izvedenih i od nadzornog inženjera preuzetih kofera i maski</t>
  </si>
  <si>
    <t>Dobava i dostava potrebnog materijala te izrada ''kofera'' i maski od gips kartonskih ploča debljine 12,5 mm uključujući podkonstrukciju te ispuna od mineralne vune. U jediničnoj cijeni uključeno je sve potrebno za funkcionalnu izvedbu, uključujući i dobavu i ugradnju podkonstrukcije, bandažiranje, gletanje te izrada radnih skela na visini do 4 m. Obračun vršiti prema m² izvedenih i od nadzornog inženjera preuzetih kofera i maski</t>
  </si>
  <si>
    <t>Dobava i dostava potrebnog materijala te izrada hidroizolacije na podovima i zidovima sanitarnih čvorova i kupaonica uključujući armirajuću mrežicu. U jediničnoj cijeni uključeno je sve potrebno za funkcionalnu izvedbu, Obračun vršiti prema m² izvedenih i od nadzornog inženjera preuzetih radova.</t>
  </si>
  <si>
    <t>SOBOSLIKARSKI RADOVI</t>
  </si>
  <si>
    <t>L</t>
  </si>
  <si>
    <t>Dobava i dostava potrebnog materijala te trostruka soboslikarska obrada bojom otpornom na suho trljanje. Na zidovima i stropovima izrađenim od gipskartonskih ploča. U jediničnoj cijeni uključeno je sve potrebno za funkcionalnu izvedbu, uključujući i dobavu materijala i prethodno gletanje svih površina. Obračun vršiti prema m² obrađenih i od nadzornog inženjera preuzetih površina.</t>
  </si>
  <si>
    <t>Dobava i dostava potrebnog materijala te višestruko gletanje i dvostruka soboslikarska obrada bojom otpornom na suho trljanje, na žbukanim zidovima. U jediničnoj cijeni uključeno je sve potrebno za funkcionalnu izvedbu, uključujući i dobavu materijala, radne platforme i prethodno gletanje svih površina. Obračun vršiti prema m² obrađenih i od nadzornog inženjera preuzetih površina.</t>
  </si>
  <si>
    <t>Ličenje unutarnjih ožbukanih zidova bojom na bazi otopina poliakrilne smole u organskim otapalima. U cijenu je uključena impregnacija, zaglađivanje odgovarajućim kitom (2 x), brušenje (2 x), predličenje razrjeđenom bojom te minimalno dvostruki sloj boje, odnosno do potpune pokrivenosti. U cijenu su uključene sve navedene predradnje. Obračun po m² oličenog zida. Navedena boja je otporna na mehanička oštećenja, a može se prati.</t>
  </si>
  <si>
    <t>zidovi</t>
  </si>
  <si>
    <t>stropovi</t>
  </si>
  <si>
    <t>stupovi i krovni nosači</t>
  </si>
  <si>
    <t>podgled tribina</t>
  </si>
  <si>
    <t>M</t>
  </si>
  <si>
    <t>40x40 cm</t>
  </si>
  <si>
    <t>40x80 cm</t>
  </si>
  <si>
    <t>Gazišta 250x35 cm</t>
  </si>
  <si>
    <t>Čela 250x14 cm</t>
  </si>
  <si>
    <t>Čela 250x15 cm</t>
  </si>
  <si>
    <t>podesti</t>
  </si>
  <si>
    <t>Dobava i dostava potrebnog materijala te izrada opločenja do visine 2 m po zidovima prostora za podjelu hrane, od zidnih bijelih glaziranih keramičkih pločica ljepljenih fleksibilnim ljepilom i fugiranih epoxi fugi masom. U jediničnoj cijeni uključeno je sve potrebno za funkcionalnu izvedbu uključujući i rubne (kutne) profile od inoxa na završecima opločenja. Obračun vršiti prema m2 izvedenog i od nadzornog inženjera preuzetog opločenja.</t>
  </si>
  <si>
    <t>Dobava i dostava potrebnog materijala te premazivanje estriha primerom prije polaganja keramičkih pločica. U jediničnoj cijeni uključeno je sve potrebno za funkcionalnu izvedbu. Obračun vršiti prema m2 izvedenog i od nadzornog inženjera preuzetog premaza.</t>
  </si>
  <si>
    <t>Dobava i dostava potrebnog materijala te fugiranje silikonskom fugi masom u boji pločica. U jediničnoj cijeni uključeno je sve potrebno za funkcionalnu izvedbu. Obračun vršiti prema m' izvedene i od nadzornog inženjera preuzete fuge.</t>
  </si>
  <si>
    <t xml:space="preserve">Dobava i dostava potrebnog materijala te ugradnja dilatacijskih profila od inoxa i gume prema odabiru projektanta.
U jediničnoj cijeni uključeno je sve potrebno za funkcionalnu izvedbu. Obračun vršiti prema m' izvedene i od nadzornog inženjera preuzete ugrađene dilatacijskog profila.
</t>
  </si>
  <si>
    <t>UKUPNO KERAMIČARSKI RADOVI (kn):</t>
  </si>
  <si>
    <t>N</t>
  </si>
  <si>
    <t>KAMENOKLESARSKI RADOVI</t>
  </si>
  <si>
    <t xml:space="preserve">Dobava potrebnog materijala i opločenje unutarnjeg prostora granitnim kamenim pločama, 30x30 cm, debljine 1 cm s poliranom hodnom površinom od kamena ''Kashmer White''. Kamen se lijepi specijalnim fleksibilnim ljepilom. U cijenu uključena masa za izravnanje, ljepilo i masa za fugiranje. Obračun po m² opločenja i od nadzornog inženjera preuzetih površina. </t>
  </si>
  <si>
    <t xml:space="preserve">Dobava potrebnog materijala i izrada "sokla" unutar prostorija s ožbukanim zidovima (kojima su opločeni podovi) kamenim pločama ''Kashmer White'' visine 10 cm, debljine 1 cm, boje i kvalitete istovjetne oblozi poda. Sokl se lijepi odgovarajućim ljepilom i fugira posebnom masom. Obračun po m' od nadzornog inženjera preuzetih radova. </t>
  </si>
  <si>
    <t>Dobava potrebnog materijala i opločenje unutarnjeg stubišta. Gazišta su od granitnih kamenih ploča debljine 3 cm, širine 34 cm i dužine 130 cm s poliranom hodnom površinom od kamena ''Kashmer White'' te štokanom trakom (širine 5 cm, a po čitavoj dužini gazišta)  za protukliznost. Čela su od granitnih kamenih ploča debljine 2 cm, visine 14.6 cm i dužine 130 cm s poliranom hodnom površinom od kamena ''Kashmer White''. Podesti se opločuju kamenim pločama 30x30x3 cm. Bordura je također debljine 3 cm. Kamen se lijepi specijalnim fleksibilnim ljepilom. U cijenu uključena masa za izravnanje, ljepilo i masa za fugiranje. Obračun za radove oblaganja i od nadzornog inženjera preuzetih površina.</t>
  </si>
  <si>
    <t>gazišta 130x34x3 cm</t>
  </si>
  <si>
    <t>čela 1300x14,6x2 cm</t>
  </si>
  <si>
    <t>podesti ploče 30x30x cm</t>
  </si>
  <si>
    <t>O</t>
  </si>
  <si>
    <t>PODOPOLAGAČKI RADOVI</t>
  </si>
  <si>
    <t>Dobava potrebnog materijala i ugradnja aluminijskog tipskog sokla visine 6 cm koji je kompatibilan s podnom oblogom od renomiranog proizvođača kojeg investitor potvrđuje u pisanom obliku. Obračun se vrši po m' funkcionalno izvedenih i od nadzornog inženjera preuzetih radova.</t>
  </si>
  <si>
    <t>UKUPNO PODOPOLAGAČKI RADOVI (kn):</t>
  </si>
  <si>
    <t>P</t>
  </si>
  <si>
    <t>OSTALI RADOVI</t>
  </si>
  <si>
    <t>Dobava i postava visokog aluminijskog stola koji se sastoji jedne noge s držačem za ploču Ø60 cm.</t>
  </si>
  <si>
    <t>UGOSTITELJSKA OPREMA</t>
  </si>
  <si>
    <t>Izrada, doprema i postava hlađenog pulta – šanka.
Hlađeni pult za piće sa konzolnom plohom s dva ugrađena rashladna bloka. Izvedba kompletno od nehrđajućeg čeličnog lima sa inox fasadom. Dim. 240x70x90/115 cm. Obvezna izrada radioničkih nacrta uz ovjeru projektanta. U cijeni je uključeno sve kompletno s izradom, dopremom i postavom, potrebnim priborom, okovom, spojnim sredstvima i sl.</t>
  </si>
  <si>
    <t xml:space="preserve">Dobava, doprema i postava hlađene vitrine za kolače i sendviče od inoksa dimenzija 120x140x70 cm.       
</t>
  </si>
  <si>
    <t xml:space="preserve">Dobava, doprema i postava samouslužnog automata za tople i hladne napitke i snack proizvode. </t>
  </si>
  <si>
    <t>UKUPNO OSTALI RADOVI (kn):</t>
  </si>
  <si>
    <t>R</t>
  </si>
  <si>
    <t>OPREMA PRATEĆIH SADRŽAJA</t>
  </si>
  <si>
    <t xml:space="preserve">RADNI STOL
Radni stol sa radnom površinom izrađenom od drva, toplog na dodir i sa završnom obradom  koja ne blješti, na visini od 72 cm. Radna ploha izrađena je od iverala debljine 18 mm, rubova kantiranih ABS rubnom trakom 2 mm. Veličina radnog stola je 60x120cm, dovoljna je za primjeren razmještaj zaslona, tipkovnice, pisanih podloga i ostale opreme, te ima dovoljno prostora za rukovanje mišem. Radni stol mora biti stabilan, sa konstrukcijom izrađenom od nehrđajućeg čelika (inox) i dovoljno slobodnog prostora ispod stola za udobno sjedenje. Boja drva za radnu plohu i završna obrada konstrukcije stola po zboru Investitora. </t>
  </si>
  <si>
    <t xml:space="preserve">KONFERENCIJSKI STOL
Konferencijski stol sa radnom površinom izrađenom od drva, toplog na dodir i sa završnom obradom  koja ne blješti, na visini od 78cm. Radna ploha izrađena je od iverala debljine 18 mm, rubova kantiranih ABS rubnom trakom 2 mm. Veličina konferencijskog stola je 120x240cm, dovoljna za obostrano sjedenje, razmještaj pisanih podloga, prijenosnih računala I ostale opreme. Konferencijski stol mora biti stabilan, sa konstrukcijom izrađenom od kromiranog metala i dovoljno slobodnog prostora ispod stola za udobno sjedenje. Boja drva za radnu plohu i po zboru Investitora. 
</t>
  </si>
  <si>
    <t xml:space="preserve">KONFERENCIJSKA STOLICA
Radna stolica mora biti stabilna, omogućavati radniku udoban položaj, te naslonom koji mora služiti kao oslonac za cijela leđa. Postolje stolice je kromirano, u obliku skija. Sjedalo je tapecirano u tkaninu od materijala otpornog na vlagu, habanje i utjecaj UV zraka, a naslon stolice izveden je od crne mreže. Rukonasloni su kromirani. Boja tkanine sjedala je po izboru Investitora. </t>
  </si>
  <si>
    <t>PREGLEDNI STOL - AMBULANTA
Stol za pregled u ambulanti s podiznim uzglavljem. Metalni okvir stola izrađen je od ovalnih cijevi koje su elektrostatski obrađene u bijeloj boji. Ležaj je presvučen visokootpornom umjetnom kožom. Podizanje/ spuštanje uzglavlja postiže se ručno pomoću poluge. Dimenzije preglednog stola 190x55x80 cm.</t>
  </si>
  <si>
    <t>ORMAR ZA LIJEKOVE - AMBULANTA
Ormar za lijekove dimenzija 60x40x200 cm, posebno dizajniran za ambulante, od materijala otpornog na dezinficijene i čišćenje posebnim sredstvima. Podijeljen je u 2 dijela, gornji dio sa staklenim vratima i 3 staklene police, donji dio puna vrata i 1 polica. Zaključavanje pomoću bravice na vratima.</t>
  </si>
  <si>
    <t>KARTOTEČNI ORMAR - AMBULANTA
Kartotečni ormar namjenjen odlaganju dokumenata A4 formata u ležećem položaju. Dimenzija ormara je 1330x850x620 mm s 4 ladice na teleskopskim vodilicama. Zaključavanje ladica centralnom cilindar bravicom s mehanizmom protiv prevrtanja.  Boja prema izboru Investitora.</t>
  </si>
  <si>
    <t>ORMAR LADIĆAR - PORTA
Uredski ladičari za odlaganje osobnih predmeta, dokumenata i organizacijskih alata sa 4 ladice, umetkom za olovke i uredski pribor, te centralnim zaključavanjem ladica. Korpus ladičara je metalan sa frontama od furniranog ivera u boji po izboru Investitora. Visina ladičara je 55cm, dubina 60cm, dok je širina 42cm. Komplet mora sadržavati kotačiče, opremu za otvaranje i zaključavanje, te sve ostalo potrebno za korištenje.</t>
  </si>
  <si>
    <t>VITRINA – PROSTORIJA KLUBA
Korpus ormara i fronte izrađeni su od iverala debljine 18 mm. Police, ukrasni stropovi i ukrasne stranice izrađeni su od iverala debljine 25 mm. Leđa ormara izrađena su od iverala debljine 8 mm. Svi rubovi ormara kantirani su ABS rubnom trakom. Ormari su opremljeni nožicama za regulaciju visine i bravicama. Staklena vrata ormara izrađena su od prozirnog stakla debljine 5 mm u aluminijskom okviru. Ormar je podjeljen u 3 dijela po širini i 2 dijela po visini: gornji dio se sastoji od 2 police sa staklenim vratima, dok se donji dio sastoji od 2 police s punim vratima. Dimenzija ormara: 390x45x150 cm. Broj vrata: 6 vrata od iverala, 6 staklenih vrata.
Sve mjere potrebno je provjeriti na licu mjesta.</t>
  </si>
  <si>
    <t xml:space="preserve">ORMAR S POLICAMA – KABINET TZK
Korpus ormara i fronte izrađeni su od iverala debljine 18 mm. Police, ukrasni stropovi i ukrasne stranice izrađeni su od iverala debljine 25 mm. Leđa ormara izrađena su od iverala debljine 8 mm. Svi rubovi ormara kantirani su ABS rubnom trakom. Ormari su opremljeni nožicama za regulaciju visine i bravicama. Staklena vrata ormara izrađena su od prozirnog stakla debljine 5 mm u aluminijskom okviru. Ormar je podjeljen u 2 dijela po visini: gornji dio se sastoji od 3 police sa staklenim vratima, dok se donji dio sastoji od 2 police s punim vratima od iverala. Dimenzija ormara: 80x45x185 cm. Broj vrata: 2 vrata od iverala, 2 staklena vrata. </t>
  </si>
  <si>
    <t xml:space="preserve">VIŠEDJELNI ORMAR – SVLAČIONICA ZA UČITELJE
Korpus ormara i fronte izrađeni su od iverala debljine 18 mm. Police, ukrasni stropovi i ukrasne stranice izrađeni su od iverala debljine 25 mm. Leđa ormara izrađena su od iverala debljine 8 mm. Svi rubovi ormara kantirani su ABS rubnom trakom. Ormari su opremljeni nožicama za regulaciju visine i bravicama. Ormar je podjeljen u 5 dijelova po dužini i 2 dijela po visini: gornji dio se sastoji od prostora za vješanje odjeće ukljućujući i šipke za odjeću, dok se donji dio sastoji od 2 police. Broj vrata: 10. Dimenzija ormara: 549x60x185 cm. Sve mjere potrebno je provjeriti na licu mjesta. </t>
  </si>
  <si>
    <t>UKUPNO OPREMA PRATEĆIH SADRŽAJA (kn):</t>
  </si>
  <si>
    <t>SPORTSKI POD</t>
  </si>
  <si>
    <t xml:space="preserve">dobava i ugradnja građevinske folije debljine 2 mm </t>
  </si>
  <si>
    <t xml:space="preserve">dobava i ugradnja drvene elastične podkonstrukcije sa mogučnošću podizanja konstrukcije na potrebnu visinu. Konstrukcija  sportskog poda se polaže na osnom razmaku 410 mm </t>
  </si>
  <si>
    <t>dobava i ugradnja toplinsko-zvučne izolacije sa karakteristikama λ = 0,039 W/mK; debljine 50 - 100 mm, koja se postavlja između podkonstrukcije</t>
  </si>
  <si>
    <t>dobava i ugradnja drugog sloja drvene elastične podkonstrukcije - slijepi pod dim. širine 75 mm dužine 3000 - 4500 mm koji se polaže na razmaku 80 mm.</t>
  </si>
  <si>
    <t>dobava i ugradnja višeslojne šper ploče debljine 9 mm, koja se učvršćuje na podkonstrukciju sportskog poda sa vicima dim 4 x 40 mm</t>
  </si>
  <si>
    <t>Visina sportskog poda iznosi 100 - 200 mm</t>
  </si>
  <si>
    <t xml:space="preserve">Ukupno sportski pod po troškovniku </t>
  </si>
  <si>
    <r>
      <t>m</t>
    </r>
    <r>
      <rPr>
        <sz val="10"/>
        <color indexed="8"/>
        <rFont val="Arial"/>
        <family val="2"/>
      </rPr>
      <t>²</t>
    </r>
  </si>
  <si>
    <t xml:space="preserve">Toniranje sa pajcom između različitih linija po projektu sa bojom po važećoj karti, boja po izboru Investitora. </t>
  </si>
  <si>
    <t>Dobava i ugradnja ALU dilatacijskog profila sa gumenim bridom. Ukupne širine 100 mm od čega je gumeni rub širine 20 mm.</t>
  </si>
  <si>
    <t xml:space="preserve">Crtanje crta GLAVNOG i POPREČNOG igralista </t>
  </si>
  <si>
    <t>glavna - košarka - širine crta 5 cm</t>
  </si>
  <si>
    <t>glavni - rukomet - širine crta 5 cm</t>
  </si>
  <si>
    <t>glavna - odbojka - širine crta 5 cm</t>
  </si>
  <si>
    <t>poprečna - košarka - širine crta 2,5 cm</t>
  </si>
  <si>
    <t>poprečna - odbojka - širine crta 2,5 cm</t>
  </si>
  <si>
    <t>badminton - širina crta 2,5 cm</t>
  </si>
  <si>
    <t xml:space="preserve">Dobava i ugradnja poklopca za sportske podove s ALU okvirom i drvenim poklopcom promjera fi 160 mm. </t>
  </si>
  <si>
    <t>UKUPNO SPORTSKI POD (kn):</t>
  </si>
  <si>
    <t>PREGRADNA ZAVJESA I MREŽE NA PROZORIMA</t>
  </si>
  <si>
    <t>UKUPNO PREGRADNA ZAVJESA I MREŽE NA PROZORIMA (kn):</t>
  </si>
  <si>
    <t>UKUPNO KONOPI, ŠVEDSKE LJESTVE, STIJENA ZA PENJANJE, 
ACTION CENTER, MULTI SPRAVA I STUPOVI ZA PENJANJE (kn):</t>
  </si>
  <si>
    <t>SPRAVE ZA KOŠARKU</t>
  </si>
  <si>
    <t xml:space="preserve">Dobava i montaža stropnog koša za košarku na glavnom igralištu na elektromotorni pogon. Cijena uključuje i premostivu podkonstrukciju koja je pričvrščena na glavne nosače dvorane koji su napravljeni iz željeznih profila dim 120/180 x 80 mm dužine 8500 mm na nosivu čeličnu krovnu konstrukciju vijčanim spojevima (bez varenja!). Nosivu konstrukciju koša sa razmakom 1200 mm nominalne visine 7000 mm izvesti kompletno iz željeznih pocinčanih profila. Koš u sklopljenom položaju mora biti iznad gotovog poda dvorane najmanje 7000 mm. Koš se podiže i spušta sa elektro motorom -  Napajanje elektro pogona osigurava Investitor. </t>
  </si>
  <si>
    <t>Dobava i montaža stropnog koša košarku na poprečnom  igralištu na elektromotorni pogon. Cijena uključuje i premostivu podkonstrukciju koja je pričvrščena na glavne nosače dvorane koji su napravljeni iz željeznih profila dim 120/180 x 80 mm dužine 8500 mm na nosivu čeličnu krovnu konstrukciju vijčanim spojevima (bez varenja!). Nosivu konstrukciju koša sa razmakom 1200 mm (usporedno) nominalne visine 7000 mm izvesti kompletno iz željeznih pocinčanih profila. Koš u sklopljenom položaju mora biti iznad gotovog poda dvorane najmanje 7000 mm tip konstrukciju u obliku Y. Koš se podiže i spušta preko elektro motora -  Napajanje elektro pogona osigurava Investitor.</t>
  </si>
  <si>
    <t>UKUPNO SPRAVE ZA KOŠARKU (kn):</t>
  </si>
  <si>
    <t>RUKOMETNI GOLOVI, ODBOJKA I BADMINTON</t>
  </si>
  <si>
    <t>ALU stup za natjecateljsku odbojku dimenzije 103 x 101  mm sa napinjanjem i mogućnošću namještanja visine od 190 do 250 cm te sa mjerilom.</t>
  </si>
  <si>
    <t>Dobava meke zaštite stupova za natjecateljsku odbojku.</t>
  </si>
  <si>
    <t>Dobava i ugradnja 2 kom  ALU čahure dimenzije 101 x 103 mm, dužine 350 mm, koje se ubetoniraju sa brzovezućim betonom i se namjeste 40 mm od gotove visine sportskog poda.</t>
  </si>
  <si>
    <t>Dobava i ugradnja natjecateljske mreže za odbojku, koja je na stupove pričvrščena 6 puta preko sajle dužine 11,7 m; mreža je debljine 4 mm i prozori dim 80 x 80 mm. Cijena uključuje i parom antenu.</t>
  </si>
  <si>
    <t xml:space="preserve">Zatezač mreže i navijač mreže </t>
  </si>
  <si>
    <t>Dobava i ugradnja L profila za stupove koji se ugrađuju u skladište sprava na stijenu.</t>
  </si>
  <si>
    <t>ALU stup za školsku odbojku dimenzije 80 x 80 mm sa napinjanjem i mogućnošću namještanja visine od 190 do 250 cm te sa mjerilom.</t>
  </si>
  <si>
    <t>Dobava i ugradnja 2 kom  ALU čahure dimenzije 80 x 80 mm dužine 350 mm, koje se ubetoniraju sa brzovezućim betonom i namjeste 40 mm od gotove visine sportskog poda.</t>
  </si>
  <si>
    <t xml:space="preserve">Dobava i ugradnja školske mreže za odbojku, koja je na stupove pričvršćena 4 puta preko sajle dužine 11,7 m; mreža je debljine 3 mm i prozori dim 80 x 80 mm. </t>
  </si>
  <si>
    <t>Dobava i dostava 2 kom ALU utična stupa za badminton dim. 80 x 80 mm sa zatičem za napanjanje mreže.</t>
  </si>
  <si>
    <t>Dobava i ugradnja 2 kom ALU čahure dim. 80 x 80 mm dubine 350 mm, koja se ugrađuje u beton 40 mm ispod gotove visine sportskog poda.</t>
  </si>
  <si>
    <t>4 kom potpornih  T stupova za mrežu koji se postavljaju na gotov parket.</t>
  </si>
  <si>
    <t>dobava i dostava mreže za badminton debljine  3 mm sa veličinom prozora  20 x 20 mm. Cijena uključuje dužinu mreže 21 m. Cijena uključuje i navijač mreže (kolica), te posebne L profile koji se ugrađuju u skladište sprava na stijenu.</t>
  </si>
  <si>
    <t>Dobava i ugradnja 2 kom čahure dim. 80 x80 mm dubine 350 mm koje se ugrađuje u beton u pripremljenu temeljnu rupu.</t>
  </si>
  <si>
    <t>Dobava i ugradnja pričvršćivača mreže - kavelj na sredini.</t>
  </si>
  <si>
    <t xml:space="preserve">Dobava i ugradnja ALU stupova za tenis dim. 80 x 80 mm sa pripremom za mrežu i napinjačem mreže. </t>
  </si>
  <si>
    <t>Dobava i ugradnja mreže za tenis dim. 12,72 x 1,07 m debljine 3,4 mm.</t>
  </si>
  <si>
    <t>UKUPNO RUKOMETNI GOL, ODBOJKA I BADMINTON (kn):</t>
  </si>
  <si>
    <t>SEMAFOR</t>
  </si>
  <si>
    <t xml:space="preserve">dobava i ugradnja osnovnog semafora na kojem je ispisano ime momčadi, rezultat, vrijeme utakmice, set/perioda. Ime momčadi se može mijenjati. </t>
  </si>
  <si>
    <t xml:space="preserve">dodatni semafor lijevo i desno za osobne greške sa brojevima koji se mogu mijenjati - košarka </t>
  </si>
  <si>
    <t xml:space="preserve">dodatni semafor ispod osnovne ploče na kojem se ispisuju isključenja - broj isključenog </t>
  </si>
  <si>
    <t>visina brojeva 250 mm, mogućnost viđenja na daljinu 120 m, kut pogleda 160°</t>
  </si>
  <si>
    <t>upravljanje semafora preko bežičnog povezivanja. Komandni stol dimenzija 380 x 200 mm debljine 60 mm se uključi u struju te se povezuje na semafor preko bežičnog povezivanja.</t>
  </si>
  <si>
    <t>Dobava i ugradnja 2 kom semafora za vrijeme napada dimenzije 720 x 610 mm debljine 80 mm sa veličinom brojeva 25 cm, pogled moguć iz udaljenosti 120 m i pogled iz kuta 160°.</t>
  </si>
  <si>
    <t>Na semaforu je vrijeme napada i preostalo vrijeme utakmice.</t>
  </si>
  <si>
    <t>UKUPNO SEMAFOR (kn):</t>
  </si>
  <si>
    <t>STRUNJAČE</t>
  </si>
  <si>
    <t>Strunjača 200x125x6 cm - laka</t>
  </si>
  <si>
    <t>Strunjača 200x125x12 cm - za doskoke</t>
  </si>
  <si>
    <t>Strunjača 200x300x40 cm - meka</t>
  </si>
  <si>
    <t>Strunjača 200x300x30 cm - meka</t>
  </si>
  <si>
    <t xml:space="preserve">Dobava i postava mekane strunjače vel. 4000x3000x300 mm s izrezom za trampolin i trampolinom promjera 1020 mm. </t>
  </si>
  <si>
    <t xml:space="preserve">Presvlaka za meku strunjaču 400x300x60 cm - skok u vis </t>
  </si>
  <si>
    <t>Strunjača za švedske ljestve 94x182x6 cm</t>
  </si>
  <si>
    <t xml:space="preserve">Strunjače za malu djecu 10 djelni set u sustavu: 1kom kajla dim 60x60x30/6 cm;2 kom U profil 60x60x30/30 cm; 2 kom strunjača dim 160x60x6 cm; 1 kom polkrog dim 120x30cm;2x šestkutnik dim 60x60x30 cm;1 kom cilinder dim Ø30x120cm; 1 kom tunel dim 60x80x60 cm </t>
  </si>
  <si>
    <t xml:space="preserve">Kolica za strunjače 200x100 cm </t>
  </si>
  <si>
    <t>UKUPNO STRUNJAČE (kn):</t>
  </si>
  <si>
    <t>LOPTE, MJERNE I STUDIJSKE SPRAVE, GIMNASTIČKE SPRAVE I OSTALA PRIJENOSNA OPREMA</t>
  </si>
  <si>
    <t>Kompresor za lopte s manometrom</t>
  </si>
  <si>
    <t xml:space="preserve">Lopta za gimnastiku 420 g </t>
  </si>
  <si>
    <t>Uređaj za vježbanje bacanja u dalj Ø 80 mm, duž. 250 mm- VORTEX</t>
  </si>
  <si>
    <t>Lopta za košarku - guma br. 5</t>
  </si>
  <si>
    <t>Lopta za košarku - guma br. 6</t>
  </si>
  <si>
    <t>Lopta za košarku - guma br. 7</t>
  </si>
  <si>
    <t xml:space="preserve">lopta za košarko - koža br. 5 - takmičarska </t>
  </si>
  <si>
    <t xml:space="preserve">lopta za košarko - koža br. 7 - takmičarska </t>
  </si>
  <si>
    <t>Lopta za rukomet vel. 3 umjetna koža</t>
  </si>
  <si>
    <t>Lopta za rukomet vel. 2 umjetna koža</t>
  </si>
  <si>
    <t>Lopta za rukomet vel. 1 umjetna koža</t>
  </si>
  <si>
    <t>Lopta za odbojku - natjecateljska</t>
  </si>
  <si>
    <t>Lopta za odbojku - trening</t>
  </si>
  <si>
    <t xml:space="preserve">Lopta za odbojku supersoft </t>
  </si>
  <si>
    <t>Lopta za nogomet - velur</t>
  </si>
  <si>
    <t>Lopta za nogomet - umjetna koža</t>
  </si>
  <si>
    <t>Medicinka guma 2 kg</t>
  </si>
  <si>
    <t>Medicinka guma 3 kg</t>
  </si>
  <si>
    <t>Medicinka guma 4 kg</t>
  </si>
  <si>
    <t>Loptica za badmington</t>
  </si>
  <si>
    <t>Loptica za stolni tenis</t>
  </si>
  <si>
    <t>Zviždaljka s uzicom</t>
  </si>
  <si>
    <t>Osobna vaga s visinomjerom</t>
  </si>
  <si>
    <t>Kaliper za mjerenje kožnog nabora</t>
  </si>
  <si>
    <t>Elektronski mjerač spretnosti (taping)</t>
  </si>
  <si>
    <t>Mjerač srčanog ritma</t>
  </si>
  <si>
    <t>Prevlaka  za skok u daljinu</t>
  </si>
  <si>
    <t>Metar 50 m</t>
  </si>
  <si>
    <t>Elektronska štoperica</t>
  </si>
  <si>
    <t>Markirni čunj 23 cm</t>
  </si>
  <si>
    <t xml:space="preserve">Obruč iz PVC-a Ø 70 cm </t>
  </si>
  <si>
    <t xml:space="preserve">Vijača dužine 250 cm </t>
  </si>
  <si>
    <t xml:space="preserve">Vijača dužine 280 cm </t>
  </si>
  <si>
    <t>Palica drvena dužine 100 cm Ø 2,5 cm</t>
  </si>
  <si>
    <t>Stalak za slalom s PVC nosačima Ø 20 cm i PVC palicom duž. 100 cm, Ø 25 mm</t>
  </si>
  <si>
    <t>Školski reket za badmington iz aluminija s PU drškom</t>
  </si>
  <si>
    <t>Štafetna palica iz PVC-a</t>
  </si>
  <si>
    <t xml:space="preserve">Startni blok - unutrašnji i vanjski. Za unutrašnji blok se u sportski pod trebaju ugraditi 4 kom pločica fi 75 mm i 4 kom sigurnosnih vijaka M12 dužine 30 mm. </t>
  </si>
  <si>
    <t>par</t>
  </si>
  <si>
    <t>Dobava, spajanje i montaža stupova, reflektora i ugradnih svjetiljki:</t>
  </si>
  <si>
    <t>svjetiljka kao tip "V1", 148W LED IP66, u kompletu sa svim spojnim i montažnim priborom i izvorima svjetlosti.</t>
  </si>
  <si>
    <t>ugradno podno rasvjetno tijelo kao tip "V2",  19W LED IP67, u kompletu sa ugradnim kućištem i napajanjem 150W</t>
  </si>
  <si>
    <t>Dobava, spajanje i montaža:</t>
  </si>
  <si>
    <t>instalacijska cijev DWP φ50 mm</t>
  </si>
  <si>
    <t>kabel PP00-A 4x16mm2</t>
  </si>
  <si>
    <t>kabel PP00-Y 3x2,5mm2</t>
  </si>
  <si>
    <t>pocinčana čelična traka FeZn 30x4 mm</t>
  </si>
  <si>
    <t>traka upozorenja</t>
  </si>
  <si>
    <t>elektromontažni radovi pri spajanju na sustav rasvjete</t>
  </si>
  <si>
    <t>Građevinski radovi:</t>
  </si>
  <si>
    <t>m</t>
  </si>
  <si>
    <t xml:space="preserve">iskop zemlje u tlu III i IV kategorije (strojni i ručni) s pravilnim zasijecanjem stranica i planiranjem dna rova za polaganje kabela i trake za uzemljenje stupova (dimenzija rova 0,4x0,8 m), s pripremom posteljice kabela, zatrpavanjem s nabijanjem u slojevima i dovođenjem trase u prvobitno stanje, te iskop zemlje za betonske temelje rasvjetnih stupova </t>
  </si>
  <si>
    <r>
      <t>m</t>
    </r>
    <r>
      <rPr>
        <sz val="10"/>
        <rFont val="Arial"/>
        <family val="2"/>
      </rPr>
      <t>³</t>
    </r>
  </si>
  <si>
    <t>Dobava, spajanje i montaža svjetleće reklame LED u 3D izvedbi:</t>
  </si>
  <si>
    <t>Natpis DVORANA ĐURMANEC u dužini 3,8m, te visine slova 480 mm. Slova se rade od plexiglasa u boji fasade. Rezana na CNC godalici i laseru. Bočnica slova je aluminijski lim plastificiran u boju lima fasade, te dubine 9 cm. Zadnja strana slova je forex debljine 8 mm. Unutar  slova je rasvjeta od led dioda. Slova se montiraju na aluminijsku podkonstrukciju koja se isto plastificira.</t>
  </si>
  <si>
    <t>VANJSKA RASVJETA NA STUPOVIMA I U PODU I SVJETLEĆA REKLAMA LED U 3D IZVEDBI UKUPNO (kn):</t>
  </si>
  <si>
    <t>SUSTAV VIDEO NADZORA</t>
  </si>
  <si>
    <t>Dobava, montaža i spajanje sustava video nadzora:</t>
  </si>
  <si>
    <t>nosača za montažu na stup</t>
  </si>
  <si>
    <t xml:space="preserve">IP65 ormar 700x500 za smještaj opreme, sa uključenom montažom i ožičenjem:
- uvodnice Pg11 - kom 6
- temeljna ploča
- 1 šuko utičnice 230V
- automatski osigurač C6A - kom 2
- automatski osigurač C10A - kom 1
- Zaštitni prekidač sa svojstvima rastavljača 1p, C-25A - kom 1
- Strujna zaštitna sklopka 25A/0,3A 2p - kom1
- DIN šina, sabirnica nula + zemlja
- POK kanali
- Hygrostat - Termostat 0-60°C, 40-90% rF, 1 C/O - 8A (AC240) - kom 1
- Grijač 15W/65°C sa priključnim stezaljkama - kom 1
- bravica
</t>
  </si>
  <si>
    <t>komplet za povezivanje mrežne kamere na optičko vlakno
- kutija dimenzija 15x10
- optički adapter
- pigtail
- varenje optičkih niti
- varenje optičkih niti sa cjevčicama
- optički patch kabel SM duljine 1m (do media konvertora)
- UTP kabel od media konvertora do kamere 1m
- RJ45 utični modul, FTP cat.6</t>
  </si>
  <si>
    <t>montaža spajanje i parametriranje videosnimača</t>
  </si>
  <si>
    <t>video 27" LCD monitor za sustav videonadzora slijedećih traženih karakteristika:- 27" LCD- rezolucija 1920x1080- VGA i DVI ulaz</t>
  </si>
  <si>
    <t>samostojeći rack ormar  za smještaj svih komponenti sustava videonadzora karakteristika minimalnih traženih karakteristika:
- samostojeći,
- vanjskih dimenzija (ŠxD) 800x800 mm,
- visina 32HU (HU=1,75”),
- staklena vrata s prednje strane s metalnim okvirom, bravicom i 3 ključa,
- zaključavanje svih stranica (prednje, bočne, zadnje),
- elementi za aktivno hlađenje (ventilacija s termoregulacijom),
- podnožje s ventilacijskim otvorima i elementima za niveliranje,
- uvođenje kabela s donje i gornje strane, poklopac s otvorima za ventilaciju,
- 2x6 shuko 230VAC/50Hz utičnih mjesta s prenaponskom zaštitom (surge protection) za napajanje aktivne komunikacijske opreme,
- 19" FTP Cat.6e prespojnog panela s 24 RJ45 priključaka, visine 1HU.
- 19" optički panel s 8 SC priključnica, visine 1HU.
- s elementima za montažu opreme (kavezne matice M6 i vijak M6 x 16mm) (200 kompleta po razdjelniku)</t>
  </si>
  <si>
    <t>UPS uređaj snage 3kVA 
C-Lion Spring 3k, 3000VA, line interact.</t>
  </si>
  <si>
    <t>RJ45/RJ45 FTP Cat.6e prespojnih (patch) kabela dužine 2m za vezu između portova prespojnih panela i portova komunikacijske opreme</t>
  </si>
  <si>
    <t>svjetlovodni prespojni (patch) kabel sa dvije niti dužine 1m s LC/SC konektorima, singlmodni</t>
  </si>
  <si>
    <t>svjetlovodni multimodni kabel sa 24 niti, promjer jezgre 50μm i zaštitom od glodavaca, za vanjski primjenu</t>
  </si>
  <si>
    <t>energetski kabel tipa FG7OR 3x6mm2 kroz postojeću DTK. U cijenu uključiti spajanje kabela na oba dva kraja u ormarima na osigurače, komplet sa potrebnim tuljcima, vijcima i ostalim sitnopotrošnim materijalom</t>
  </si>
  <si>
    <t>energetski kabel tipa FG7OR 3x4mm2 kroz postojeću DTK. U cijenu uključiti spajanje kabela na oba dva kraja u ormarima na osigurače, komplet sa potrebnim tuljcima, vijcima i ostalim sitnopotrošnim materijalom</t>
  </si>
  <si>
    <t xml:space="preserve">signalni kabel FTP Cat.6. </t>
  </si>
  <si>
    <t>sitni potrošni materijal</t>
  </si>
  <si>
    <t>puštanje u rad sustava video nadzora</t>
  </si>
  <si>
    <t>obuka korisnika i izrada korisničke dokumentacije</t>
  </si>
  <si>
    <t>Izrada zapisnika i potvrde definirane Pravilnikom o uvjetima i načinu provedbe tehničke zaštite i Zakona o privatnoj zaštiti</t>
  </si>
  <si>
    <t>UKUPNO SUSTAV VIDEONADZORA (kn):</t>
  </si>
  <si>
    <t>INSTALACIJA RASVJETE UTIČNICA I TROŠILA U STALNOM SPOJU</t>
  </si>
  <si>
    <t>Dobava i ugradnja instalacijskih cijevi i kanala:</t>
  </si>
  <si>
    <t>instalacijska cijev Ø16</t>
  </si>
  <si>
    <t>instalacijska cijev Ø20</t>
  </si>
  <si>
    <t>pocinčani kanal PK 100</t>
  </si>
  <si>
    <t>pocinčani kanal PK 50</t>
  </si>
  <si>
    <t>instalacijska cijev PNT Ø16</t>
  </si>
  <si>
    <t>pomoćni materijal</t>
  </si>
  <si>
    <t>Dobava, polaganje i spajanje vodova i  kabela:</t>
  </si>
  <si>
    <t>kabel PP00-Y 5x6mm2</t>
  </si>
  <si>
    <t>kabel PP00-Y 5x2,5mm2</t>
  </si>
  <si>
    <t>kabel PP00-Y 3x1,5mm2</t>
  </si>
  <si>
    <t>instalacijska kutija Ø78mm</t>
  </si>
  <si>
    <t>instalacijska kutija Ø60mm</t>
  </si>
  <si>
    <t>instalacijska kutija 95x95mm</t>
  </si>
  <si>
    <t>instalacijska kutija 90x90mm-nadžbukna</t>
  </si>
  <si>
    <t>prekidač N/Ž obični - IP 65</t>
  </si>
  <si>
    <t xml:space="preserve">utičnica jednofazna 16A N/Ž, IP 65 </t>
  </si>
  <si>
    <t xml:space="preserve">utičnica trofazna 16A N/Ž, IP 65, industrijska </t>
  </si>
  <si>
    <t xml:space="preserve">utičnica 24V </t>
  </si>
  <si>
    <t>Dobava, montaža i spajanje svjetiljki i rasvjetnih tijela:</t>
  </si>
  <si>
    <t>ovjesno LED rasvjetno tijelo za sportske dvorane, otpornog na udarce, kao tip "S" 141W LED IP66, u kompletu sa elektronskom prigušnicom, izvorima svjetlosti i priborom za montažu.</t>
  </si>
  <si>
    <t>nadgradna vodotjesna svjetiljka kao tip "A" 44W/830 LED IP66, u kompletu sa elektronskom prigušnicom, izvorima svjetlosti i priborom za montažu.</t>
  </si>
  <si>
    <t>nadgradna vodotjesna svjetiljka kao tip "B" 36W/830 LED IP66, u kompletu sa elektronskom prigušnicom, izvorima svjetlosti i priborom za montažu.</t>
  </si>
  <si>
    <t>nadgradna vodotjesna svjetiljka kao tip "C" 19W/830 LED IP66, u kompletu sa elektronskom prigušnicom, izvorima svjetlosti i priborom za montažu.</t>
  </si>
  <si>
    <t>nadgradna stropna svjetiljka sa opalnim difuzorom kao tip "D" 44W LED IP20, u kompletu sa elektronskom prigušnicom, izvorima svjetlosti i priborom za montažu.</t>
  </si>
  <si>
    <t>nadgradna stropna svjetiljka sa paraboličnim sjajnim rasterom kao tip "E" 56W LED IP20, u kompletu sa elektronskom prigušnicom, izvorima svjetlosti i priborom za montažu.</t>
  </si>
  <si>
    <t>nadgradna stropna svjetiljka sa sjajnom optikom kao tip "F" 22W LED IP44, u kompletu sa elektronskom prigušnicom, izvorima svjetlosti i priborom za montažu.</t>
  </si>
  <si>
    <t>nadgradna stropna svjetiljka sa sjajnom optikom kao tip "G" 16W LED IP44, u kompletu sa elektronskom prigušnicom, izvorima svjetlosti i priborom za montažu.</t>
  </si>
  <si>
    <t>nadgradna stropna svjetiljka sa sjajnom optikom kao tip "H" 22W LED IP44, u kompletu sa elektronskom prigušnicom, izvorima svjetlosti i priborom za montažu.</t>
  </si>
  <si>
    <t>nadgradna vodotjesna svjetiljka kao tip "FR" 30W LED IP66, u kompletu sa elektronskom prigušnicom, izvorima svjetlosti i priborom za montažu.</t>
  </si>
  <si>
    <t>nadgradna vodotjesna svjetiljka kao tip "FR/AKU" 30W LED IP66, u kompletu sa elektronskom prigušnicom, baterijom za sigurnosnu rasvjetu autonomija 1 sat, izvorima svjetlosti i priborom za montažu.</t>
  </si>
  <si>
    <t>nadgradna stropna svjetiljka sa opalnim polikarbonatnim difuzorom kao tip "I" 18W LED IP66, u kompletu sa elektronskom prigušnicom, izvorima svjetlosti i priborom za montažu.</t>
  </si>
  <si>
    <t>nadgradna stropna svjetiljka sa opalnim polikarbonatnim difuzorom kao tip "E" 18W LED IP66, u kompletu sa elektronskom prigušnicom, izvorima svjetlosti i priborom za montažu.</t>
  </si>
  <si>
    <t>nadgradna stropna svjetiljka sa opalnim polikarbonatnim difuzorom kao tip "J" 24W LED IP66, u kompletu sa elektronskom prigušnicom, izvorima svjetlosti i priborom za montažu.</t>
  </si>
  <si>
    <t>nadgradni reflekotr sa asimetričnom optikom kao tip "I" 32W LED IP66, u kompletu sa elektronskom prigušnicom, izvorima svjetlosti i priborom za montažu.</t>
  </si>
  <si>
    <t xml:space="preserve">Dobava, montaža i spajanje tipkala za daljinski isklop: </t>
  </si>
  <si>
    <t>ručni javljač požara JPr, IP 65</t>
  </si>
  <si>
    <t>Ostali nepredviđeni radovi i materijal</t>
  </si>
  <si>
    <t>Završni radovi</t>
  </si>
  <si>
    <t>ispitivanja i mjerenja</t>
  </si>
  <si>
    <t>izdavanje odgovarajućih atesta</t>
  </si>
  <si>
    <t>UKUPNO INSTALACIJA RASVJETE, UTIČNICA I TROŠILA U 
STALNOM SPOJU (kn):</t>
  </si>
  <si>
    <t>TELEFONSKA INSTALACIJA I INSTALACIJA RAČUNALA</t>
  </si>
  <si>
    <t>UKUPNO TELEFONSKA INSTALACIJA I INSTALACIJA RAČUNALA:</t>
  </si>
  <si>
    <t>Dobava, montaža i spajanje samostojećeg RACK ormara dimenzija 800x800x2057mm, 19" :</t>
  </si>
  <si>
    <t>RACK ormar  dimenzija 800x800x2057mm, 19"</t>
  </si>
  <si>
    <t>Dobava, uvlačenje u cijevi i spajanje kabela</t>
  </si>
  <si>
    <t>UTP cat.6 2x2x0,6 24AWG</t>
  </si>
  <si>
    <t>SUSTAV ZA DOJAVU POŽARA</t>
  </si>
  <si>
    <t>Dobava, montaža i spajanje opreme za vatrodojavni sustav:</t>
  </si>
  <si>
    <t>Dobava, polaganje i spajanje kabela i inst. cijevi i materijala:</t>
  </si>
  <si>
    <t>kabel crveni JB-Y(St)Y 2x2x0,8mm vatrodojavni</t>
  </si>
  <si>
    <t>instalacijska PNT cijev fi 16</t>
  </si>
  <si>
    <t>Sitni montažni i instalacijski materijal</t>
  </si>
  <si>
    <t>programiranje centralnog uređaja</t>
  </si>
  <si>
    <t>izrada projekta izvedenog stanja</t>
  </si>
  <si>
    <t>obuka, upute i primopredaja sustava</t>
  </si>
  <si>
    <t>izdavanje dogovorajućih atesta</t>
  </si>
  <si>
    <t>UKUPNO SUSTAV ZA DOJAVU POŽARA (kn):</t>
  </si>
  <si>
    <t>TROŠKOVI INSTALACIJE PODNOG ELEKTRIČNOG GRIJANJA</t>
  </si>
  <si>
    <t>Dobava, montaža i spajanje podnog električnog grijanja u tuš kabinama, toaletima i svlačionicama:</t>
  </si>
  <si>
    <t>UKUPNO TROŠKOVI INSTALACIJE PODNOG ELEKTRIČNOG GRIJANJA (kn):</t>
  </si>
  <si>
    <t>TROŠKOVI INSTALACIJE RAZGLASA I SOS SUSTAVA</t>
  </si>
  <si>
    <t>Dobava, montaža i spajanje razglasa:</t>
  </si>
  <si>
    <t>UKUPNO TROŠKOVI INSTALACIJE RAZGLASA I SOS SUSTAVA (kn):</t>
  </si>
  <si>
    <t>spojni signalni kabeltonski mixer-procesor-pojačalo 0,5met, XLR-XLR</t>
  </si>
  <si>
    <t>kabel mikrofonski 10met. XLR-XLR</t>
  </si>
  <si>
    <t>kabel mikrofonski 2 met. XLR-XLR</t>
  </si>
  <si>
    <t>kabel zvučnički 2x2,5mm2, licna-bakar</t>
  </si>
  <si>
    <t>konektor neutrik speakon NL2FX za spajanje pojačala i zvučnika</t>
  </si>
  <si>
    <t>justiranje razglasnog sustava i puštanje u rad</t>
  </si>
  <si>
    <t>Dobava, montaža i spajanje SOS sustava za wc invalida:</t>
  </si>
  <si>
    <t>VANJSKA RASVJETA NA STUPOVIMA I U PODU I SVJETLEĆA REKLAMA LED U 3D IZVEDBI</t>
  </si>
  <si>
    <t>UKUPNO (kn):</t>
  </si>
  <si>
    <t>PLINSKA KOTLOVNICA</t>
  </si>
  <si>
    <t>Vanjski osjetnik temperature STO, NTC, 1.8kohm na +25°C</t>
  </si>
  <si>
    <t>Kontaktni osjetnik temperature STC100, NTC, 1.8kohm na +25°C</t>
  </si>
  <si>
    <t>Miješajući ventil V341, DN32, kvs 16</t>
  </si>
  <si>
    <t>Pogon ventila M400, 24 V, 400N, hod 9-32 mm kontinuirana regulacija 0..10V</t>
  </si>
  <si>
    <t>Spajanje na postojeći sustav regulacije kotlovnice</t>
  </si>
  <si>
    <t>UKUPNO PLINSKA KOTLOVNICA (kn):</t>
  </si>
  <si>
    <t>RADIJATORSKO GRIJANJE</t>
  </si>
  <si>
    <t>T6 VM-21 300/1600</t>
  </si>
  <si>
    <t>T6 VM-21 500/1600</t>
  </si>
  <si>
    <t>T6 VM-21 600/600</t>
  </si>
  <si>
    <t>T6 VM-21 600/1200</t>
  </si>
  <si>
    <t>T6 VM-22 300/1600</t>
  </si>
  <si>
    <t>T6 VM-22 900/1400</t>
  </si>
  <si>
    <t>Ravni ili kutni H-ventil za spoj radijatora na cjevovod iz poda ili zida.</t>
  </si>
  <si>
    <t>Eurokonus Ø16 na 1/2", za spajanje razvoda na radijatore i razdjelnike.</t>
  </si>
  <si>
    <t>Cijev iz polypropylena (PP-R) predviđena za ugradnju u sustav grijanja/hlađenja objekta, u kolutu ili šipkama, komplet sa koljenima, fitinzima i spojnim komadima, alatom i materijalom potrebnim za spajanje i montažu cijevi, sljedećih dimenzija i količina:</t>
  </si>
  <si>
    <t>Ø20 x 1,9 mm</t>
  </si>
  <si>
    <t>Ø25 x 2,3 mm</t>
  </si>
  <si>
    <t>Ø32 x 2,9 mm</t>
  </si>
  <si>
    <t>Ø50 x 4,6 mm</t>
  </si>
  <si>
    <t>Ø63 x 5,8 mm</t>
  </si>
  <si>
    <r>
      <t>Ø</t>
    </r>
    <r>
      <rPr>
        <sz val="10"/>
        <rFont val="Arial"/>
        <family val="2"/>
      </rPr>
      <t>20</t>
    </r>
  </si>
  <si>
    <t>Ø50</t>
  </si>
  <si>
    <t>Ø63</t>
  </si>
  <si>
    <t>Dodatna izolacija cjevovoda u zemlji (spoj kotlovnice s dvoranom) mineralnom vunom debljine 50 mm, u plaštu od aluminijskog limadebljine s=0,8mm.</t>
  </si>
  <si>
    <r>
      <t>m</t>
    </r>
    <r>
      <rPr>
        <sz val="10"/>
        <color indexed="8"/>
        <rFont val="Arial"/>
        <family val="2"/>
      </rPr>
      <t>²</t>
    </r>
  </si>
  <si>
    <t>Cijevni fitinzi, spojnice, prelazni komadi, ovjesi i pričvrsni materijal, čvrste točke, materijal za varenje i lemljenje, u iznosu 40% vrijednosti cijevi.</t>
  </si>
  <si>
    <t>Građevinska pripomoć na uspostavi prodora u zidovima i međukatnoj konstrukciji za prolaz cjevovoda.</t>
  </si>
  <si>
    <t>Ø50mm</t>
  </si>
  <si>
    <t>Ø75mm</t>
  </si>
  <si>
    <t>Nepredviđeni radovi u iznosu 10% od ukupne cijene po stavkama 2.01. – 2.20. koji se ovjeravaju potpisom nadzornog inženjera u građevinskoj knjizi.</t>
  </si>
  <si>
    <t>Prikupljanje i ishođenje izjava o sukladnosti opreme, atesta od ovlaštenih kuća,  zapisnika o  ispitivanju instalacije, a sve prema uputama nadzornog inženjera u svrhu tehničkog pregleda, te obučavanje osoblja za rad sa opremom i instalacijom.</t>
  </si>
  <si>
    <t>Tlačna proba cijelog sustava tlakom 6 bara u trajanju od 2 sata u kojem razdoblju tlak ne smije pasti za više od 2% od početne vrijednosti, hladna i topla proba, odzračivanje i balansiranje sistema.</t>
  </si>
  <si>
    <t>UKUPNO RADIJATORSKO GRIJANJE (kn):</t>
  </si>
  <si>
    <t>MEHANIČKA VENTILACIJA</t>
  </si>
  <si>
    <t>Kompletan pregled, servis i funkcionalno ispitivanje postojeće klima komore obavezno samo od strane ovlaštenog servisera proizvođača opreme. Komora je ugrađena u objekt , ali se od ugradnje nije koristila.</t>
  </si>
  <si>
    <t>Spajanje  i puštanje u rad klima komore (START UP), izrada protokola, uključivo prethodna kontrola instalacije, stavljanje pod napon, podešavanje automatske regulacije, programiranje režima rada prema zahtjevu naručitelja obavezno samo od strane ovlaštenog servisera proizvođača opreme, uključivo davanje zapisnika o ispitivanju.</t>
  </si>
  <si>
    <t>Spajanje  i puštanje u rad krovnih jedinica s povratom energije (START UP), izrada protokola, uključivo prethodna kontrola instalacije, stavljanje pod napon, podešavanje automatske regulacije, programiranje režima rada prema zahtjevu naručitelja obavezno samo od strane ovlaštenog servisera proizvođača opreme, uključivo davanje zapisnika o ispitivanju.</t>
  </si>
  <si>
    <t>UKUPNO MEHANIČKA VENTILACIJA (kn):</t>
  </si>
  <si>
    <t>HLAĐENJE</t>
  </si>
  <si>
    <t>Kompletan pregled, servis i funkcionalno ispitivanje postojeće vanjske jedinice sustava direktne ekspanzije obavezno samo od strane ovlaštenog servisera proizvođača opreme. Jedinica je ugrađena u objekt , ali se od ugradnje nije koristila.</t>
  </si>
  <si>
    <t>Kompletan pregled, servis i funkcionalno ispitivanje postojećeg upravljača i elektronskog kontrolera za upravljanje radom DX vanjske jedinice u paru sa DX izmjenjivačem klima komore.</t>
  </si>
  <si>
    <t>PAR-30MAA-J + PAC-IF011B-E</t>
  </si>
  <si>
    <t>UKUPNO HLAĐENJE (kn):</t>
  </si>
  <si>
    <t>Prikupljanje i ishođenje svih potrebnih izjava o sukladnosti opreme, atesta od ovlaštenih kuća, te Izrada uputa o rukovanju i održavanju instalacije je sastavni dio ove specifikacije.</t>
  </si>
  <si>
    <t>Sva zakonski propisana ispitivanja vezana uz instalaciju hlađenja kao ispitivanje mikroklime, ispitivanje unutarnje i vanjske buke i izdavanje potrebnih zapisnika o ispitivanju, a sve obavezno uz prisutnost nadzornog inženjera.</t>
  </si>
  <si>
    <t>Tlačna proba cijelog sustava tlakom 6 bara u trajanju od 2 sata u kojem razdoblju tlak ne smije pasti za više od 2% od početne vrijednosti, hladna proba, odzračivanje i balansiranje sistema.</t>
  </si>
  <si>
    <t>Ponovno puštanje u rad rashladnika vode (START UP), izrada protokola, uključivo prethodna kontrola instalacije, stavljanje pod napon, podešavanje automatske regulacije, programiranje režima rada prema zahtjevu naručitelja obavezno samo od strane ovlaštenog servisera proizvođača opreme, uključivo davanje zapisnika o ispitivanju.</t>
  </si>
  <si>
    <t>Dodatno punjenje instalacije Etilen-glikol-om kako bi se dobila 30%-tna mješavina.</t>
  </si>
  <si>
    <t>lit</t>
  </si>
  <si>
    <t>Provjera koncentracije Etilen-glikola u postojećoj instalaciji.</t>
  </si>
  <si>
    <t>Dobava i ugradnja prestrujni ventil za ugradnju u bypass, regulator s ventilom, tlačnim pogonom i kolom za podešavanje diferencijalnog tlaka, otvaranje pri porastu razlike tlakova, max. temperatura vode 150°C.</t>
  </si>
  <si>
    <t>Stavka uključuje izradu bypass-a između polaznog i povratnog voda i sav potreban potrošni materijal.</t>
  </si>
  <si>
    <t>Kompletan pregled, servis i funkcionalno ispitivanje postojećeg rashladnika vode obavezno samo od strane ovlaštenog servisera proizvođača opreme. Jedinica je ugrađena u objekt , ali se od ugradnje nije koristila.</t>
  </si>
  <si>
    <t>Puštanje u pogon i programiranje mikroprocesorske regulacije rada sustava direktne ekspanzije, postizanje idealnih radnih parametara, uključivo nadopuna radnog medija, električno spajanje upravljačke jedinice, osjetnika i DX izmjenjivača u klima komori, isključivo od strane ovlaštenog servisera proizvođača opreme.</t>
  </si>
  <si>
    <t>Iskolčenje objekata.
Rad obuhvaća iskolčenje prema projektu, odnosno sva geodetska mjerenja kojima se podaci sa projekta prenose na teren, osiguranje osi iskolčene trase, profiliranje, obnavljanje i održavanje iskolčenih oznaka na terenu za sve vrijeme građenja, odnosno do predaje radova Investitoru. Obračun se vrši za komplet iskolčenih osi i poprečnih profila na prometnim i pješačkim površinama.</t>
  </si>
  <si>
    <t>Ručni iskop (šlic) pomoću kojeg će se utvrditi stanje postojećih instalacija na mjestima gdje nema za to podataka. Mjesta izrade šliceva definirat će nadzorni inženjer ili predstavnik Investitora. Prosječna dužina iskopa šlica iznosit će 2 m, širine 60 cm i dubine 120 cm. U jediničnoj cijeni uključene su sve aktivnosti izvršenog snimanja podzemnih vodova (iskop, ucrtavanje vodova u građevni dnevnik, zatrpavanje i izrada pješčane posteljice i nadsloja pijeska oko pronađenih vodova i zatrpavanje do dovođenja u prvobitno stanje). Obračun se vrši po m' iskopa.</t>
  </si>
  <si>
    <t>Iskop površinskog sloja tla i humusa
Strojni površinski iskop humusa u debljini od 20 cm, ili iznimno stvarne debljine prema uputama nadzornog inženjera, s prebacivanjem (guranjem ili utovarom i prijevozom), razastiranjem i planiranjem iskopanog humusa na privremenom ili stalnom odlagalištu, na prosječnoj udaljenosti preko 500m. U stavku je uključen utovar i prijevoz viška materijala na deponiju, pronalazak deponije i svi troškovi deponiranja.Rad se mjeri u kubičnim metrima stvarno iskopanog tla, a plaća po ugovorenim jediničnim cijenama koje uključuju iskop, prebacivanje na mjesto ugradnje ili u odlagalište s razastiranjem i planiranjem. Iskop humusa u sloju debljine 20cm. U stavku je uračunata i ponovna ugradnja humusa s privremene deponije.</t>
  </si>
  <si>
    <r>
      <t>m</t>
    </r>
    <r>
      <rPr>
        <sz val="10"/>
        <color indexed="8"/>
        <rFont val="Arial"/>
        <family val="2"/>
      </rPr>
      <t>³</t>
    </r>
  </si>
  <si>
    <t>Široki strojni iskop materijala III. kategorije građevinske jame bio uređaja i revizijskih okana ROo10 i ROs6. Stavka obuhvaća strojni iskop jame dimenzija prema projektu. Ako se prilikom iskopa otkriju instalacije za koje se u trenutku projektiranja nije znalo, potrebno je dogovoriti mjere zaštite i način eventualnog prelaganja ili izmještanja. Izvođač radova snosi rizik oštećenja podzemnih instalacija uslijed iskopa.
U jediničnu cijenu treba biti uključeno i sljedeće:
− otežani uvjeti radi podzemnih instalacija
− iskop (strojni i prema potrebi ručni) zemlje III-IV kategorije
− iskopani materijal odložit će se na privremeni deponij kako bi s mogao koristiti za zasipanje, a sve prema odluci nadzornog inženjera
− utovar i odvoz eventualnog viška materijala (obračunat u sraslom stanju)
− Sve ostalo potrebno za funkcionalnu izvedbu.
Obračun po m³ iskopanog materijala.</t>
  </si>
  <si>
    <t>Dobava i ugradnja kamenog materijala granulacije 8-32 mm za zasipanje oko bazena. Stavka uključuje sve potrebno za funkcionalnu izvedbu. Obračun po m³ iskopanog materijala.</t>
  </si>
  <si>
    <t>TESARSKI RADOVI</t>
  </si>
  <si>
    <t xml:space="preserve">Izvedba oplate temeljne ploče bioaeracijskog bazena sa taložnikom. Stavka obuhvaća izradu, prijevoz, postavu, skidanje i čišćenje oplate. 
Obračun po m² izvedene oplate. </t>
  </si>
  <si>
    <t xml:space="preserve">Izvedba oplate temeljne ploče kompresornice. Stavka obuhvaća izradu, prijevoz, postavu, skidanje i čišćenje oplate. 
Obračun po m² izvedene oplate. 
</t>
  </si>
  <si>
    <t xml:space="preserve">Izvedba dvostrane oplate vanjskih zidova bioaeracijskog bazena sa taložnikom. Stavka obuhvaća izradu, prijevoz, postavu, skidanje i čišćenje oplate.
Obračun po m² izvedene oplate. </t>
  </si>
  <si>
    <t xml:space="preserve">Izvedba dvostrane oplate vanjskih zidova kompresornice. Stavka obuhvaća izradu, prijevoz, postavu, skidanje i čišćenje oplate. 
Obračun po m² izvedene oplate. </t>
  </si>
  <si>
    <t xml:space="preserve">Izvedba dvostrane oplate pregradnog zida bioaeracijskog bazena sa taložnikom. Stavka obuhvaća izradu, prijevoz, postavu, skidanje i čišćenje oplate. 
Obračun po m² izvedene oplate. </t>
  </si>
  <si>
    <t>Izvedba oplate gornje ploče čitavog uređaja. Stavka obuhvaća izradu, prijevoz, postavu, skidanje i čišćenje oplate. 
Obračun po m² izvedene oplate.</t>
  </si>
  <si>
    <t>Podupiranje gornje ploče bio uređaja pomoću dasaka, greda i klinova da se omogući siguran rad i betoniranje gornje ploče do visine 4,0 m. Stavka obuhvaća izradu, prijevoz, postavu i skidanje razupora i ostalog potrebnog materijala za funkcionalnu izvedbu. 
Obračun po m² postavljenih razupora.</t>
  </si>
  <si>
    <t>UKUPNO BETONSKI RADOVI (kn):</t>
  </si>
  <si>
    <t>BETONSKI I ARMIRANOBETONSKI RADOVI</t>
  </si>
  <si>
    <t>Dobava, transport i ugradnja betona za izradu podložnog sloja bio uređaja ispod dvoslojne bitumenske hidroizolacije od betona tlačne čvrstoće C12/15, debljine 8 cm. U jediničnoj cijeni su obuhvaćene sve potrebne aktivnosti za funkcionalnu izvedbu podložnog sloja, a jedinična cijena obuhvaća slijedeće aktivnosti:
− dobava, transport i ugradnja betona C12/15
− njega betona.
Obračun se vrši po m2 funkcionalno izvedenog i od nadzornog inženjera preuzetog podložnog betona.</t>
  </si>
  <si>
    <t>Dobava, transport i ugradnja betona za izradu zaštitnog sloja bio uređaja ispod temeljne ploče od betona klase tlačne čvrstoće C12/15, debljine 5 cm. U jediničnoj cijeni su obuhvaćene sve potrebne aktivnosti za funkcionalnu izvedbu zaštitnog sloja, a jedinična cijena obuhvaća slijedeće aktivnosti:
− dobava, transport i ugradnja betona C12/15
− njega betona.
Obračun se vrši po m2 funkcionalno izvedenog i od nadzornog inženjera preuzetog podložnog betona.</t>
  </si>
  <si>
    <t>Dobava, transport i ugradnja vodonepropusnog betona za izradu temeljne ploče bioaeracijskog bazena sa sekundarnim taložnikom, debljine 25 cm. Betonski temelj se izvodi u jednostranoj oplati, te se izvode od vodonepropusnog betona VDP-2, klase tlačne čvrstoće C30/37. Potrebno je ugraditi ankere za montažu armature AB zidova i temeljne ploče kompresornice. U jediničnoj cijeni su obuhvaćene sve potrebne aktivnosti za funkcionalnu izvedbu temelja, a jedinična cijena obuhvaća slijedeće aktivnosti:
− dobava, transport i ugradnja vodonepropusnog betona VDP-2, C30/37
− njega betona.
Obračun se vrši po m3 funkcionalnih izvedenih i od nadzornog inženjera preuzetih temeljnih ploča.</t>
  </si>
  <si>
    <t>Dobava, transport i ugradnja vodonepropusnog betona za izradu temeljne ploče kompresornice, debljine 20 cm. Betonski temelji se izvode u jednostranoj oplati, te se izvode od vodonepropusnog betona VDP-2, klase tlačne čvrstoće C30/37. Potrebno je ugraditi ankere za montažu armature AB zidova i temeljne ploče kompresornice. U jediničnoj cijeni su obuhvaćene sve potrebne aktivnosti za funkcionalnu izvedbu temelja, a jedinična cijena obuhvaća slijedeće aktivnosti:
− dobava, transport i ugradnja vodonepropusnog betona VDP-2, C30/37
− njega betona.
Obračun se vrši po m3 funkcionalnih izvedenih i od nadzornog inženjera preuzetih temeljnih ploča.</t>
  </si>
  <si>
    <t>Dobava, transport i ugradnja vodonepropusnog betona za izradu vanjskih zidova bioaeracijskog bazena sa taložnikom, debljine 25 cm. Betonski zidovi se izvode u dvostranoj oplati, te se izvode od vodonepropusnog betona VDP-2, klase tlačne čvrstoće C30/37. Potrebno je ugraditi ankere za montažu armature AB zidova kompresornice. U jediničnoj cijeni su obuhvaćene sve potrebne aktivnosti za funkcionalnu izvedbu zidova, a jedinična cijena obuhvaća slijedeće aktivnosti:
− dobava, transport i ugradnja vodonepropusnog betona VDP-2, C30/37
− njega betona
Obračun se vrši po m3 funkcionalnih izvedenih i od nadzornog inženjera preuzetih zidova.</t>
  </si>
  <si>
    <t>Dobava, transport i ugradnja vodonepropusnog betona za izradu vanjskih zidova kompresornice, debljine 20 cm. Betonski zidovi se izvode u dvostranoj oplati, te se izvode od vodonepropusnog betona VDP-2, klase tlačne čvrstoće C30/37. U jediničnoj cijeni su obuhvaćene sve potrebne aktivnosti za funkcionalnu izvedbu zidova, a jedinična cijena obuhvaća slijedeće aktivnosti:
− dobava, transport i ugradnja vodonepropusnog betona VDP-2, C30/37
− njega betona
Obračun se vrši po m3 funkcionalnih izvedenih i od nadzornog inženjera preuzetih zidova.</t>
  </si>
  <si>
    <t>Dobava, transport i ugradnja vodonepropusnog betona za izradu pregradnog zida bioaeracijskog bazena sa taložnikom, debljine 20 cm. Betonski zid se izvodi u dvostranoj oplati, te se izvodi od vodonepropusnog betona VDP-2, klase tlačne čvrstoće C30/37. U jediničnoj cijeni su obuhvaćene sve potrebne aktivnosti za funkcionalnu izvedbu zida, a jedinična cijena obuhvaća slijedeće aktivnosti:
− dobava, transport i ugradnja vodonepropusnog betona VDP-2, C30/37
− njega betona
Obračun se vrši po m3 funkcionalnih izvedenih i od nadzornog inženjera preuzetih zidova.</t>
  </si>
  <si>
    <t>Dobava, transport i ugradnja vodonepropusnog betona za izradu gornje ploče cijelog uređaja, debljine 20 cm. Betonski zid se izvodi u dvostranoj oplati, te se izvodi od vodonepropusnog betona VDP-2, klase tlačne čvrstoće C30/37. U jediničnoj cijeni su obuhvaćene sve potrebne aktivnosti za funkcionalnu izvedbu gornje ploče, a jedinična cijena obuhvaća slijedeće aktivnosti:
− dobava, transport i ugradnja vodonepropusnog betona VDP-2, C30/37
− njega betona
Obračun se vrši po m3 funkcionalnih izvedenih i od nadzornog inženjera preuzetih ploča.</t>
  </si>
  <si>
    <t>Dobava, transport i ugradnja betona za izradu zaštitnog sloja iznad gornje ploče od betona klase tlačne čvrstoće C12/15, debljine 5 cm. U jediničnoj cijeni su obuhvaćene sve potrebne aktivnosti za funkcionalnu izvedbu podložnog sloja, a jedinična cijena obuhvaća slijedeće aktivnosti:
− dobava, transport i ugradnja betona C12/15
− njega betona
Obračun se vrši po m2 funkcionalno izvedenog i od nadzornog inženjera preuzetog betona.</t>
  </si>
  <si>
    <t>Dobava, transport i ugradnja betona za izradu nearmiranog betonskog bloka u kompresornici od betona klase tlačne čvrstoće C16/20 visine 50 cm. U jediničnoj cijeni su obuhvaćene sve potrebne aktivnosti za funkcionalnu izvedbu betonskog bloka, a jedinična cijena obuhvaća slijedeće aktivnosti:
− dobava, transport i ugradnja betona C16/20
− njega betona
Obračun se vrši po m3 funkcionalno izvedenog i od nadzornog inženjera preuzetog betonskog bloka.</t>
  </si>
  <si>
    <t>UKUPNO BETONSKI I ARMIRANOBETONSKI RADOVI (kn):</t>
  </si>
  <si>
    <t>a)rebrasta armatura</t>
  </si>
  <si>
    <t>b)armaturne mreže</t>
  </si>
  <si>
    <t>Dobava, izrada i montaža armature od betonskog čelika B500B prema planu savijanja i iskazu armature. Armaturu prije betoniranja pregledava nadzorni inženjer. Stavka uključuje rezanje, oblikovanje, spajanje i prijenos do mjesta ugradnje. Obračun se vrši po kg funkcionalno montirane armature.</t>
  </si>
  <si>
    <t>UKUPNO ARMIRAČKI RADOVI (kn):</t>
  </si>
  <si>
    <t>Obračun se vrši po m3 zazidanog, zaglađenog i od strane nadzornog inženjera preuzetog zida.</t>
  </si>
  <si>
    <t>TEHNOLOŠKA, ELEKTRO I DRUGA OPREMA UPOV-A</t>
  </si>
  <si>
    <t>UKUPNO TEHNOLOŠKA, ELEKTRO I DRUGA OPREMA UPOV-A (kn):</t>
  </si>
  <si>
    <t>• Kompresor membranski 2 komada:  
- kapaciteta: 12 m3/h, 
- instalirane snage 0,20 kW, 50 Hz
- -Δpmax = 0,3 bar
- 220 V 
• Armatura zraka sa kuglastim i nepovratnim ventilima, manometrima, elektromagnetskim ventilima za sustav aeracije i povrata viška mulja, 1 komplet,
• Armatura zraka sa kuglastim i nepovratnim ventilom, manometrom za kompresor za crpke plivajućih nečistoća, 1 komplet,
• Dozirna pumpa (npr. Prominent, Njemačka) (max. kapaciteta- 20lit/h – 2bar) za doziranje kemikalija u bioaeracijski bazen, sa spremnikom 100 lit i tlačnim cjevovodom, 1 komplet,</t>
  </si>
  <si>
    <t>• Upravljački ormar (1 komplet) sa nosačiima za montažu na zid, zaštite IP66, bojeRAL 7035, sa ugrađenom sljedećom opremom:
- zaštitna strujna sklopka
- upuštači za dva kompresora snage 1,85 kW, u slučaju greške na radnom uključuje se rezervni kompresor
- upuštač za kompresor rešetke i površinskog čistača snage 2 x 0,20 kW, ručni rad, automatski rad prema vremenskom programu
- upušta za ventil mamut pumpe ,ručni rad, automatski rad prema vremenskom programu
- brojanje radnih sati
- odvod za dvije dozirne pumpe (uključuju se i podešavaju ručno na pumpama),
• Kabeli i potreban montažni pribor od ormara do:
- četiri kompresora
- mamut pumpe
- utičnica za dozirne pumpe.</t>
  </si>
  <si>
    <t>• Dolazni razvod zraka iz armiranih PVC cijevi (oko 35 m), UV stabiliziranih sljedećih karakteristika:
- Radni tlak (bar): 4-17
- Temperatura (0C): -10 do + 50
- Unutarnja cijev: PVC prozirna
- Ojačanje: oplet od polyester vlakna
- Obloga: PVC prozirna
• Razvodna rampa zraka (komplet) DN 50 iz PPR sa 10 ručnih kuglastih ventila ½“
• Zračna rešetka IN-UZK 40-100/1 (komplet) karakteristika:
- Materijal: polipropilen
- Dimenzije: 400 x 400 x 1000 mm
- Ugradnja: na ulaznu cijev u bioaeracijski bazen
- Veličine svijetlih otvora: 5 mm
- Mlaznice zraka: DN 50.
- Priključak zraka: ½“
- Dužina mlaznica 2 x 1000 mm
- Sve sa priborom za pričvršćenje i čišćenje</t>
  </si>
  <si>
    <t>D)  Rezervni dijelovi
Isporuka osnovnih rezervnih dijelova za dvije godine, a koji se sastoje iz:
• Grafitne lamele, za aeracijske kompresore, 2 kompleta 
• Membrane za kompresor rešetke i površinsko čišćenje, 2 kompleta
• Filteri za zrak, za aeracijske kompresore, 2 komada
• Membrana elektromagnetskog ventila 1/2“, 1 komad</t>
  </si>
  <si>
    <t>Završni sloj je boje prema izboru investitora. 
Popravak boje nakon završne montaže (na oštećenim mjestima) izvršiti na očišćenu površinu i to temeljni premaz 1x40µm, završni premaz 2x30µm suhog sloja.
Obračun po komadu ugrađenog i antikorozivno zaštićenog kompleta penjalica.</t>
  </si>
  <si>
    <t>UKUPNO BRAVARSKI RADOVI (kn):</t>
  </si>
  <si>
    <t>REVIZIJSKA OKNA</t>
  </si>
  <si>
    <t>UKUPNO REVIZIJSKA OKNA (kn):</t>
  </si>
  <si>
    <t xml:space="preserve">U jediničnu cijenu je uključeno:
- iskop (strojni i prema potrebi ručni) u tlu ”C” kategorije
- dobava materijala i izrada podložnog betona
- dobava i ugradnja vodonepropusnog betona C30/37
- dobava i ugradnja nepropusne trake (jednako kvalitetno kao Sika-swell) na spoju podne ploče i bočnih stijena
- dobava i ugradnja armature (B500B, Q-335)
- montaža i demontaža glatke dvostruke oplate
- dobava i ugradnja lijevano-željeznog poklopca, nosivosti 250 kN
- dobava i ugradnja tipskih penjalica
- izrada kinete
- premazivanje vodonepropusnim premazom (u dva sloja)
- ugradnja “KGF” prijelaznih komada na mjestima prolaza kanalizacijskih cijevi kroz AB zidove
- Ispitivanje vodonepropusnosti (tekuće ispitivanje)
- zasipavanje iskopa oko okana materijalom iz iskopa uz nabijanje
- odvoz viška materijala na deponij
- sve potrebno za funkcionalnu upotrebu. </t>
  </si>
  <si>
    <t>Obračun radova: 
Radovi se mjere i obračunavaju po komadima ugrađenog i preuzetog revizijskog okna prema dimenzijama iz projekta.</t>
  </si>
  <si>
    <t>OGRADA</t>
  </si>
  <si>
    <r>
      <t>Iskop građevnih jama za stupove ograde i ulaznih vrata u tlu (B) kategorije. Građevne jame su dimenzija 50 x 50 x 95 cm. Stranice treba pravilno odsjeći, a dno poravnati jer se betoniranje obavlja bez oplate.
Obračun po m</t>
    </r>
    <r>
      <rPr>
        <sz val="10"/>
        <color indexed="8"/>
        <rFont val="Arial"/>
        <family val="2"/>
      </rPr>
      <t>³</t>
    </r>
    <r>
      <rPr>
        <sz val="10"/>
        <color indexed="8"/>
        <rFont val="Arial"/>
        <family val="2"/>
      </rPr>
      <t xml:space="preserve"> sraslog iskopanog tla.</t>
    </r>
  </si>
  <si>
    <r>
      <t>Razastiranje iskopanog materijala po okolnom terenu. 
Obračun po m</t>
    </r>
    <r>
      <rPr>
        <sz val="10"/>
        <color indexed="8"/>
        <rFont val="Arial"/>
        <family val="2"/>
      </rPr>
      <t>³</t>
    </r>
    <r>
      <rPr>
        <sz val="10"/>
        <color indexed="8"/>
        <rFont val="Arial"/>
        <family val="2"/>
      </rPr>
      <t>.</t>
    </r>
  </si>
  <si>
    <r>
      <t>Dobava i ugradnja betona klase C12/15. Beton naznačene klase upotrebljava se za izradu podložnog sloja debljine 10 cm ispod temelja ulaznih vrata. Oblik i dimenzije podloge moraju udovoljavati detaljima iz projektne dokumentacije. Obračun po m</t>
    </r>
    <r>
      <rPr>
        <sz val="10"/>
        <color indexed="8"/>
        <rFont val="Arial"/>
        <family val="2"/>
      </rPr>
      <t>³</t>
    </r>
    <r>
      <rPr>
        <sz val="10"/>
        <color indexed="8"/>
        <rFont val="Arial"/>
        <family val="2"/>
      </rPr>
      <t xml:space="preserve"> propisno ugrađenog betona.</t>
    </r>
  </si>
  <si>
    <t>Dobava i ugradnja betona marke C30/37. Beton naznačene klase upotrebljava se za izradu temelja stupova i temelja ulaznih vrata. Gornja kota temelja izvedena je 10 cm iznad kote uređenog terena. Temelji stupova ograde su 50×50×85 cm, i ne armiraju se. Temelji ulaznih vrata su 50×50×85 cm, armirani, a povezani su pragovima poprečnog presjeka 30×30cm. Za spravljanje betona upotrebljava se agregat određenog granulometrijskog sastava koji je utvrđen standardima. Na temeljima se prema nacrtima oplate ostavljaju sidrene rupe u koje se ugrađuju čelični stupovi. Obračun po m3 propisno ugrađenog betona.</t>
  </si>
  <si>
    <t>Dobava, dovoz, čišćenje, ispravljanje, savijanje, montaža i vezivanje armature od rebrastog betonskog čelika kvalitete B500A (RA 400/500) za temelj (prag) ulaznih vrata. Planovi armature prikazani su u projektnoj dokumentaciji. Obračun po kg ugrađene armature.</t>
  </si>
  <si>
    <t>Zapunjavanje sidrenih rupa nakon što se stupovi ograde i vrata postave u projektirani horizontalni i vertikalni položaj. Rupe se zapunjavaju mikrobetonom C30/37 ili cementnim mortom 1:2. Obračun po komadu ispunjene sidrene rupe u temelju.</t>
  </si>
  <si>
    <t>stupovi u polju</t>
  </si>
  <si>
    <t>kutni stupovi</t>
  </si>
  <si>
    <t>Dobava kvadratnih stupova i panela, izrada okvira i montaža dvokrilnih vrata širine 250 cm u skladu sa pripadajućim crtežu iz projekta. Za konstrukciju vrata koriste se odabrani tipovi stupova i panela po zahtjevu Investitora. Obračun po komadu ugrađenog stupa.</t>
  </si>
  <si>
    <t>brava</t>
  </si>
  <si>
    <t>okovi</t>
  </si>
  <si>
    <t>Nabava i montaža tipske brave i okova na ulaznim vratima po zahtjevu investitora. Obračun po komadu ugrađene brave i okova. Obračun po komadu ugrađene brave i okova.</t>
  </si>
  <si>
    <t>UKUPNO OGRADA (kn):</t>
  </si>
  <si>
    <r>
      <t>Dobava i ugradnja vodonepropusnog premaza svih zidova i ploča uređaja u dva sloja. Stavka uključuje sve potrebno za funkcionalnu izvedbu. 
Obračun se vrši za m</t>
    </r>
    <r>
      <rPr>
        <sz val="10"/>
        <color indexed="8"/>
        <rFont val="Arial"/>
        <family val="2"/>
      </rPr>
      <t>²</t>
    </r>
    <r>
      <rPr>
        <sz val="10"/>
        <color indexed="8"/>
        <rFont val="Arial"/>
        <family val="2"/>
      </rPr>
      <t xml:space="preserve"> premazane površine.</t>
    </r>
  </si>
  <si>
    <t>Dobava i ugradnja dvoslojne bitumenske hidroizolacije bio uređaja. Stavka obuhvaća sve potrebno za funkcionalnu izvedbu hidroizolacije.
Obračun se vrši za m2 ugrađene dvoslojne bitumenske hidroizolacije.</t>
  </si>
  <si>
    <t>a) DN 200 mm</t>
  </si>
  <si>
    <t>b) DN 250 mm</t>
  </si>
  <si>
    <t>Dobava i ugradnja prijelaznih komada "KGF" ili "RDS" na mjestima prolaza cijevi kroz armirani beton, s eventualno potrebnim prirubnicama, koji se ugrađuju u stijenke revizijskih okana prije betoniranja. Obračun po komadu ugrađenog prijelaznog komada.</t>
  </si>
  <si>
    <t>a) ulazna/izlazna cijev DN 200mm</t>
  </si>
  <si>
    <t>b) spojna cijev s naglavkom DN 200mm</t>
  </si>
  <si>
    <t>c) zaštitna cijev DN 125mm</t>
  </si>
  <si>
    <t>d) izlazna cijev iz ROo10 DN 250mm</t>
  </si>
  <si>
    <t>Nabava, doprema i ugradnja cijevi za dovod i odvodnju otpadnih voda do uređaja za pročišćavanje otpadnih voda. Obračun po m' ugrađene cijevi.</t>
  </si>
  <si>
    <t>Nabava, doprema i ugradnja ventilacijske PVC cijevi dužine 650 mm, DN 160 mm. U cijenu uračunata i zaštitna ventilacijska kapa, sav potreban spojni materijal, te sve potrebno za funkcionalnu izvedbu. 
Obračun po komadu ugrađene cijevi.</t>
  </si>
  <si>
    <r>
      <t>Prvo punjenje bazena sanitarnom vodom.
Obračun po m</t>
    </r>
    <r>
      <rPr>
        <sz val="10"/>
        <color indexed="8"/>
        <rFont val="Arial"/>
        <family val="2"/>
      </rPr>
      <t>³</t>
    </r>
    <r>
      <rPr>
        <sz val="10"/>
        <color indexed="8"/>
        <rFont val="Arial"/>
        <family val="2"/>
      </rPr>
      <t xml:space="preserve"> sanitarne vode.</t>
    </r>
  </si>
  <si>
    <t>Dobava i ugradnja čepaste folije ili druge mehaničke zaštite hidroizolacije na zidovima uređaja.
Obračun po m2 ugrađene zaštite.</t>
  </si>
  <si>
    <t>RADOVI UNUTARNJEG VODOVODA</t>
  </si>
  <si>
    <t>D20 mm</t>
  </si>
  <si>
    <t>D25 mm</t>
  </si>
  <si>
    <t>D32 mm</t>
  </si>
  <si>
    <t>D40 mm</t>
  </si>
  <si>
    <t>Dobava potrebnog materijala i ugradnja PEHD cijevi unutarnje hidrantske mreže DN 50, SDR17 koje se polažu u zemlju. Obračun se vrši po m´ funkcionalna ugrađene cijevi sa svim potrebnim koljenima i ostalim priborom potrebnim za funkcionalnu ugradnju.</t>
  </si>
  <si>
    <t>Dobava i ugradnja unutarnjih zidnih hidranata sa opremom za gašenje požara, 15 m trevira cijevi, mlaznicom, ključem i ventilom. U jediničnu cijenu treba uključiti sve potrebno za funkcionalnu izvedbu. Obračun se vrši po komadu funkcionalno ugrađenog i ispitanog zidnog hidranta.</t>
  </si>
  <si>
    <t>Nabava doprema i ugradba slobodno protočnih mesinganih ventila, koji se ugrađuju ispred svakog izljevnog mjesta, s kromiranom kapom i rozetom, te glavnog zapornog ventila za svaki sanitarni čvor. U jediničnu cijenu je uključen sav potreban rad, oprema i montaža.</t>
  </si>
  <si>
    <t>NO 20</t>
  </si>
  <si>
    <t>NO 25</t>
  </si>
  <si>
    <t>NO 32</t>
  </si>
  <si>
    <t>Nabava doprema i ugradba slobodno protočnih mesinganih kutnih ventila, koji se ugrađuju ispred svakog izljevnih mjesta, s kromiranom rozetom. U jediničnu cijenu je uključen sav potreban rad, oprema i materijal do dovođenja u funkcionalnu izvedbu, a sve prema uputama proizvođača. Obračun se vrši po komadu montiranih i ispitanih ventila.</t>
  </si>
  <si>
    <t>½'' – 5/8''</t>
  </si>
  <si>
    <t>Nabava, doprema i ugradba limenih kromiranih vratašaca, vel 15x15 cm s okvirom. Montiraju se kod ventila ventila za pojedine ogranke. U jediničnu cijenu je uključen sav potreban rad, oprema i materijal do dovođenja u funkcionalnu izvedbu, a sve prema uputstvima proizvođača.</t>
  </si>
  <si>
    <t>Ispitivanje instalacije na nepropusnost pod tlakom od 10 bara u trajanju od 2 sata. Ispitivanje se vrši bez montiranih armatura. Krajevi cijevi zatvaraju se čepovima. U jediničnu cijenu je uključen sav potreban rad, oprema i materijal potreban za provedbu uspješnog ispitivanja.</t>
  </si>
  <si>
    <t>Dezinfekcija kompletne vodovodne instalacije, vodenom otopinom klora koncentracije 10 g Cl/m³ vode u instalaciji s prethodnom i naknadnim ispitivanjem instalacije uz protok vode jednak peterostrukom obujmu vode u instalaciji. U jediničnu cijenu je uključeno sve potrebno za provedbu uspješne dezinfekcije.</t>
  </si>
  <si>
    <t>Uzimanja uzoraka za ispitivanje fizikalno, kemijsko, bioloških značajki vode iz vodovodne mreže, te sva potrebna ispitivanja od ovlaštene ustanove za potrebe tehničkog pregleda (uključujući i masti te ugljikohidrate) kao i izdavanja pismenih uvjerenja o ispravnosti vode. U jediničnu cijenu je uključeno sve potrebno za provedbu uspješnog ispitivanja.</t>
  </si>
  <si>
    <t>Dobava i ugradnja holder ispusne slavine. Obračun za komplet funkcionalno ugrađene slavine.</t>
  </si>
  <si>
    <t>DN32</t>
  </si>
  <si>
    <t>UKUPNO RADOVI UNUTARNJEG VODOVODA (kn):</t>
  </si>
  <si>
    <t>RADOVI UNUTARNJE KANALIZACIJE</t>
  </si>
  <si>
    <t>ø 160 debelostijene</t>
  </si>
  <si>
    <t>ø 110 debelostijene</t>
  </si>
  <si>
    <t>ø 70 tankostijene</t>
  </si>
  <si>
    <t>ø 50 tankostijene</t>
  </si>
  <si>
    <t>ø 32 tankostijene</t>
  </si>
  <si>
    <t>Izrada snimke izvedenog stanja (As Built) za slijedeće instalacije:
• Kućni vodovod (razvod hladne vode, razvod tople vode, recirkulacija),
• Kućna i temeljna kanalizacija,
• Vanjska (dvorišna) kanalizacija i oborinska odvodnja,
• Vanjska vodovodna i hidrantaska mreža.
• Dokumentaciju je potrebno predati u dva primjerka uvezanog elaborata te u digitalnom obliku (DWG file),
Elaborat treba biti supotpisan od strane nadzornog inženjera.</t>
  </si>
  <si>
    <t>Nabava, doprema i ugradba plastičnog suhog podnog top sifona, 150x150mm, s horizontalnim odvodom ø75mm. U jediničnu cijenu je uključen sav potreban rad, oprema i materijal do dovođenja u funkcionalnu izvedbu, a sve prema uputama proizvođača. Obračun se vrši po komadu ugrađenog sifona.</t>
  </si>
  <si>
    <t>• dobavu i ugradnju plinotijesnih poklopaca (u koje se ugrađuju keramičke pločice), sa mogućnošću otvaranja (šipka s navojem),
• dobavu i ugradnju pocinčanog podesta
• izradu kineta,
• premazivanje vodonepropusnim premazom (u dva sloja),
• kompletan brtveni materijal (prijelazni komadi “KGF” uključeni su u jediničnoj cijeni kanalizacijskih cijevi),
• ispitivanje vodonepropusnosti (tekuće ispitivanje),
• sve ostalo potrebno za funkcionalnu upotrebu.
Obračun se vrši po komadu kompletno izvedenog revizijskog okna spremnog za funkcionalnu izvedbu.</t>
  </si>
  <si>
    <t>UKUPNO RADOVI UNUTARNJE KANALIZACIJE (kn):</t>
  </si>
  <si>
    <t>RADOVI UGRADNJE OPREME I PRIBORA</t>
  </si>
  <si>
    <t>Nabava, doprema i ugradba zidne, jednoručne kromirane mješalice s pokretnim ispustom, kromiranim sifonom s čepom, sa svim sitnim montažnim materijalom (za sudoper). U jediničnu cijenu je uključen sav potreban rad, oprema i materijal do dovođenja u funkcionalnu izvedbu uključujući i kutne ventile. Obračun po kompletu.</t>
  </si>
  <si>
    <t>Nabava, doprema i ugradba zidne, jednoručne kromirane mješalice u tuš kabinama, u protuvandalskoj izvedbi, s predzidnim montažnim tijelom mješalice (TH+HV) te fiksnom kromiranom tuš  ružom. U jediničnu cijenu je uključen sav potreban rad, oprema i materijal do dovođenja u funkcionalnu izvedbu tuš instalacije. Obračun po kompletu.</t>
  </si>
  <si>
    <t>5a</t>
  </si>
  <si>
    <t>6a</t>
  </si>
  <si>
    <t>Dobava, prijenos i montaža pregrada pisoara koje se sastoje od:
• plastične pregrade pisoara dim 44x74cm, bijele boje,
• montažnog instalacijskog elementa širine 30cm  visine ugradnje 112 cm. Instalacijski element samonosiv za ugradnju u suhomontažnu zidnu ili predzidnu konstrukciju obloženu gipskartonskim pločama s vijcima za učvršćenje  i svim potrebnim pričvrsnim priborom i spojnim materijalom.
Obračun po kompletu.</t>
  </si>
  <si>
    <t>Nabava, doprema i ugradba zidnog ogledala dimenzija 600x400 mm, debljine 6 mm, s brušenim rubovima te svim sitnim montažnim materijalom. U jediničnu cijenu je uključen sav potreban rad, pribor i materijal do dovođenja u funkcionalnu izvedbu. Obračun se vrši po komadu montiranih i preuzetih ugrađenih ogledala.</t>
  </si>
  <si>
    <t>Nabava, doprema i ugradba zidnog ogledala (prema NN 78/13) u sanitarnom čvoru za osobe smanjene pokretljivosti. U jediničnu cijenu je uključen sav potreban rad, pribor i materijal do dovođenja u funkcionalnu izvedbu. Obračun se vrši po komadu montiranog i preuzetog ugrađenog ogledala.</t>
  </si>
  <si>
    <t>Izrada elaborata izvedenog stanja za slijedeće instalacije:
• Kućna kanalizacija sa temeljnim razvodom,
• Instalacija kućnog vodovoda.
Elaborat treba izraditi u ACAD-u te isporučiti u dwg. obliku te tri primjerka uvezanog elaborata. Obračun se vrši po kompletu koji uključuje vodovod i odvodnju.</t>
  </si>
  <si>
    <t>UKUPNO RADOVI UGRADNJE OPREME I PRIBORA (kn):</t>
  </si>
  <si>
    <t>Iskolčenje osi projektirane kanalizacije. Rad obuhvaća iskolčenje prema projektu, i sva geodetska mjerenja kojima se podaci sa projekta prenose na teren, osiguranje osi iskolčene trase i održavanje iskolčenih oznaka na terenu za sve vrijeme građenja, odnosno do predaje radova Investitoru. Obračun se vrši po m’ iskolčene osi.</t>
  </si>
  <si>
    <t>Uklanjanje grmlja i drveća do promjera 20 cm. Rad obuhvaća čišćenje terena od šiblja, grmlja i drveća do promjera 20 cm, vađenje panjeva, deponiranje ispiljenih komada stabala, granja i panjeva na mjesto koje odredi nadzorni inženjer. Grmlje, stabla i panjeve treba ukloniti sa svih površina predviđenih projektom i na površinama koje odredi nadzorni inženjer. U jediničnu cijenu uključen je sav potreban rad, materijal za sječu, iskope, izvlačenja, utovar i prijevoz. Obračun se vrši po m2 stvarno iskrčene površine.</t>
  </si>
  <si>
    <t>Strojno skidanje humusa u sloju od 20 cm, te privremeno deponiranje kako bi se humus mogao upotrijebiti za humusiranje zemljanih barijera. Višak humusa odvest će se na mjesto koje odredi Investitor. Obračun se vrši po m2 skinutog i deponiranog humusa prema projektnom rješenju.</t>
  </si>
  <si>
    <t>Ručni iskop (šlic), pomoću kojeg će se utvrditi stanje postojećih instalacija na mjestima gdje nema za to podataka. Mjesta izrade šliceva definirat će nadzorni inženjer ili predstavnik Investitora. Prosječna dužina iskopa šlica iznosit će 2 m, širine 60 cm i dubine 120 cm. U jediničnoj cijeni uključene su sve aktivnosti izvršenog snimanja podzemnih vodova (iskop, ucrtavanje vodova u građevni dnevnik, zatrpavanje i izrada pješčane posteljice i nadsloja pijeska oko pronađenih vodova i zatrpavanje). Obračun se vrši po m' iskopa prema projektnom rješenju.</t>
  </si>
  <si>
    <t>Iskop (strojno prema potrebi ručno) jarka za kanalizaciju na dionici trase u zelenoj površini. Strojni odnosno ručni iskop zemlje III kategorije služi za izradu jarka prosječne širine do 80 cm i dubine do 150 cm. U jediničnoj cijeni obuhvaćene su sve potrebne aktivnosti za funkcionalnu izvedbu. Materijal iz iskopa odlaže se sa strane kako bi se njime zatrpao iskopani jarak nakon izrade posteljice, cijevi i nadsloja pijeska, a višak se odvozi na mjesto koje definira Investitor ili na gradski deponij.
Jediničnom cijenom su između ostalog obuhvaćene su slijedeće aktivnosti:
• iskop (strojni i prema potrebi ručni) zemlje III kategorije
• omogućavanje prometa privremenom ugradnjom čeličnih ploča ili drvenih mostića
• pridržavanja svih odredbi zakona o zaštiti na radu i zaštiti od požara
• razupiranje
• utovar i odvoz viška materijala na privremeni deponij (obračunat u sraslom stanju)
• sve ostalo potrebno za funkcionalnu izvedbu.
Obračun po m3 iskopanog materijala u sraslom stanju (uključujući i višak materijala koji se utovaruje i odvozi na deponij) prema projektnom rješenju.</t>
  </si>
  <si>
    <t>Obračun po m3 iskopanog materijala u sraslom stanju (uključujući i višak materijala koji se utovaruje i odvozi na deponij) prema projektnom rješenju.</t>
  </si>
  <si>
    <t>Iskop (strojno prema potrebi ručno) jarka za kanalizaciju na dionici trase u zelenoj površini. Strojni odnosno ručni iskop zemlje III kategorije služi za izradu jarka prosječne širine do 100 cm i dubine preko 150 cm. U jediničnoj cijeni obuhvaćene su sve potrebne aktivnosti za funkcionalnu izvedbu. Materijal iz iskopa odlaže se sa strane kako bi se njime zatrpao iskopani jarak nakon izrade posteljice, cijevi i nadsloja pijeska, a višak se odvozi na mjesto koje definira Investitor ili na gradski deponij.
Jediničnom cijenom su između ostalog obuhvaćene su slijedeće aktivnosti:
• iskop (strojni i prema potrebi ručni) zemlje III kategorije
• omogućavanje prometa privremenom ugradnjom čeličnih ploča ili drvenih mostića
• pridržavanja svih odredbi zakona o zaštiti na radu i zaštiti od požara
• razupiranje
• utovar i odvoz viška materijala na privremeni deponij (obračunat u sraslom stanju)
• sve ostalo potrebno za funkcionalnu izvedbu.</t>
  </si>
  <si>
    <t>Iskop (strojno i prema potrebi ručno) jarka za kanalizaciju na dionici trase u prometnicama i platoima. Strojni odnosno ručni iskop u materijalima kategorije ''B'' služi za izradu jarka širine do 80 cm i prosječne dubine do 150 cm. Svi iskopi moraju se izvoditi prije izvedbe tamponskog sloja. Prilikom iskopa kameni materijal iz nasipa se odlaže sa strane kako bi se njime zatrpao iskopani jarak nakon izrade posteljice, cijevi i nadsloja pijeska Zemljani materijal iz iskopa se odvozi na mjesto koje definira Investitor ili na deponij. U jediničnoj cijeni obuhvaćene su sve potrebne aktivnosti za funkcionalnu izvedbu. Jediničnom cijenom su između ostalog obuhvaćene su slijedeće aktivnosti:
• iskop (strojni i prema potrebi ručni) tampona i kamenog nasipa kategorija '' B''
• iskop (strojni i prema potrebi ručni) zemlje III-IV kategorije
• pridržavanja svih odredbi zakona o zaštiti na radu
• razupiranje
• utovar i odvoz viška materijala na privremeni deponij (obračunat u sraslom stanju)
• sve ostalo potrebno za funkcionalnu izvedbu.</t>
  </si>
  <si>
    <t>Obračun po m3 iskopanog materijala u uvaljanom stanju (uključujući i zemljani materijal u sraslom stanju koji se utovaruje i odvozi na deponij) prema projektnom rješenju.</t>
  </si>
  <si>
    <t>Iskop (strojno i prema potrebi ručno) jarka za kanalizaciju na dionici trase u prometnicama i platoima. Strojni odnosno ručni iskop u materijalima kategorije ''B'' služi za izradu jarka širine do 100 cm i dubine preko 150 cm. Svi iskopi moraju se izvoditi prije izvedbe tamponskog sloja. Prilikom iskopa kameni materijal iz nasipa se odlaže sa strane kako bi se njime zatrpao iskopani jarak nakon izrade posteljice, cijevi i nadsloja pijeska Zemljani materijal iz iskopa se odvozi na mjesto koje definira Investitor ili na deponij. U jediničnoj cijeni obuhvaćene su sve potrebne aktivnosti za funkcionalnu izvedbu.
Jediničnom cijenom su između ostalog obuhvaćene su slijedeće aktivnosti:
• iskop (strojni i prema potrebi ručni) tampona i kamenog nasipa kategorija ''B''
• iskop (strojni i prema potrebi ručni) zemlje III-IV kategorije
• pridržavanja svih odredbi zakona o zaštiti na radu
• razupiranje
• utovar i odvoz viška materijala na privremeni deponij (obračunat u sraslom stanju)
• sve ostalo potrebno za funkcionalnu izvedbu.</t>
  </si>
  <si>
    <t>Zatrpavanje jarka zamjenskim kamenim materijalom nakon ispitivanja vodonepropusnosti. Izrada zamjenskog materijala obuhvaća dobavu materijala, prijevoz, nasipavanje, razastiranje te sabijanjem u slojevima debljine 60 cm odgovarajućim sredstvima za sabijanje. Komprimiranje slojeva nasipa treba vršiti tako da se na posteljici postigne stupanj zbijenosti u odnosu na standardni Proctorov postupak Sz=95-100%, ovisno o visini projektiranog nasipa i položaju ugrađenosti sloja u nasipu, odnosno modul stišljivost metodom kružne ploče promjera 30 cm minimalno Ms=40 MN/m2. Obračun se vrši u m3 ugrađenog i preuzetog zatrpanog jarka zamjenskim materijalom prema projektnom rješenju.</t>
  </si>
  <si>
    <t>Zatrpavanje jarka zamjenskim kamenim materijalom iz iskopa u prometnicam platoima. Izrada zamjenskog materijala obuhvaća zatrpavanje, razastiranje te sabijanjem u slojevima debljine 30 cm odgovarajućim sredstvima za sabijanje. Komprimiranje slojeva nasipa treba vršiti tako da se na posteljici postigne stupanj zbijenosti u odnosu na standardni Proctorov postupak Sz=95-100%, ovisno o visini projektiranog nasipa i položaju ugrađenosti sloja u nasipu, odnosno modul stišljivost metodom kružne ploče promjera 30 cm minimalno Ms=40 MN/m2. Obračun se vrši u m3 ugrađenog i preuzetog zatrpanog jarka zamjenskim materijalom iz iskopa prema projektnom rješenju.</t>
  </si>
  <si>
    <t xml:space="preserve">Zatrpavanje iskopanog jarka i revizijskih okana u zelenoj površini u koji su položene kanalizacijske cijevi. Jarak u koji su polažene kanalizacijske cijevi (u pješčanu posteljicu i nadsloj pijeska) se zatrpava zemljanim materijalom iz iskopa. Jarak se može zatrpavati nakon izvršenog ispitivanja nepropusnosti, protočnosti i zasipavanja pijeskoma, a po odobrenju nadzornog inženjera. Materijal se lagano nabija i polijeva vodom kako bi se izbjegla naknadna slijeganja. Obračun se vrši po m3 ugrađenog i zbijenog materijala prema projektnom rješenju.
Napomena: Posteljica i nadsloj od pijeska obuhvaćeni su u posebnoj stavci.
</t>
  </si>
  <si>
    <t>Planiranje i valjanje posteljice od kamenog materijala na trasi kanalizacije u internim prometnicama, platoima i parkiralištu. Posteljica je uređeni završni sloj zamjenskog materijala na zatrpanom jarku kanalizacije. Poprečni nagib i kote posteljice definirane su projektom. Rad obuhvaća uređenje posteljice, nasipavanje i razastiranje izravnavajućeg sloja od čistog sitnijeg materijala, grubo i fino planiranje, kao i sve radove vezane uz nabavu i dopremu materijala i potpunu izradu posteljice. Posteljicu treba zbiti tako da se postigne stupanj zbijenosti u odnosu na standardni Proctorov postupak Sz&gt;=100%, odnosno modul stišljivost metodom kružne ploče promjera 30 cm minimalno Ms&gt;=40 MN/m2. Obračun se vrši po m2 potpuno uređene i zbijene posteljice prema projektnom rješenju.</t>
  </si>
  <si>
    <t>Humusiranje trase kanalizacije u zelenoj površini nakon zatrpavanja jaraka deponiranim humusom u debljini 20 cm. Humusiranje se izvodi strojno i ručno, kvalitetnim humusnim materijalom. Rad obuhvaća nabavu i dopremu humusa, njegovo razastiranje, grubo strojno planiranje, te frezanje i fino ručno planiranje. U jediničnoj cijeni obuhvaćeni su svi opisani radovi i materijali. Obračun se vrši po m2 izvedene humusne obloge prema projektnom rješenju.</t>
  </si>
  <si>
    <t>RADOVI IZGRADNJE SUSTAVA ODVODNJE</t>
  </si>
  <si>
    <t xml:space="preserve">Dobava i ugradnja pijeska granulacije 0-4 mm za izradu pješčane posteljice, debljine 10 cm ispod kanalizacijskih cijevi, te zasipanje oko cijevi i izrada nadsloja pijeska od 15 cm. Obračun se vrši po m3 ugrađenog pijeska prema projektnom rješenju. </t>
  </si>
  <si>
    <t xml:space="preserve">ø200 mm  </t>
  </si>
  <si>
    <t xml:space="preserve">ø250 mm  </t>
  </si>
  <si>
    <t xml:space="preserve">ø315 mm  </t>
  </si>
  <si>
    <t xml:space="preserve">ø400 mm  </t>
  </si>
  <si>
    <t>Dobava potrebnog materijala te izrada revizijskog okna unutarnjih dimenzija 60x80 cm dubine do 150 cm u zelenim površinama. Stijenke i dno revizijskog okna izvedeni su od armiranog vodonepropusnog betona C30/37. Prije izrade dna okna izvodi se podložni beton debljine 10 cm marke C8/12. Dno, gornja ploča i stijenke okna armiraju se obostrano mrežom Q-196 koje su povezane u ''U'' vilicama. U svim ''čoškovima'' se također ugrađuju šipke od RA 4ø12 mm s obostranim ''U'' vilicama. Poklopac okna je od lijevanog željeza . Za silazak u revizijsko okno predviđene su tipske penjalice. Na mjestima prolaza kanalizacijskih cijevi kroz AB stijenke u revizijsko okno potrebno je prije betoniranja ugraditi prijelazne komade “KGF”. U revizijskom oknu potrebno je izvesti kinete, izvesti eventualno potrebna kitanja odgovarajućim kitovima, premazati unutarnja stijenke vodonepropusnim premazom (akvatril ili slično) i to u dva sloja.</t>
  </si>
  <si>
    <t>Jedinična cijena uključuje slijedeće:
• iskop (strojni i prema potrebi ručni) i kamenog nasipa u asfaltnoj površini prosječne dubine 50 cm
• iskop (strojni i prema potrebi ručni) zemlje III kategorije
• dobavu materijala i izradu podbetona,
• dobavu i ugradnju vodonepropusnog betona C30/37,
• dobava i ugradnja nepropusne trake (tipa Sika-swell ili slično) na spoju podne ploče i bočnih stijena,
• dobavu i ugradnju armature (MAG Q-196 šipki RA ø12 mm i vilice od ø6 mm),
• montažu i demontažu glatke dvostruke oplate,
• dobavu i ugradnju lijevano-željeznog poklopca nosivosti 250 kN,
• dobavu i ugradnju tipskih penjalica,
• izradu kineta,
• premazivanje vodonepropusnim premazom (u dva sloja),
• kompletan brtveni materijal (prijelazni komadi “KGF” uključeni su u jediničnoj cijeni kanalizacijskih cijevi),
• ispitivanje vodonepropusnosti (tekuće ispitivanje),
• sve ostalo potrebno za funkcionalnu upotrebu.</t>
  </si>
  <si>
    <t>Obračun se vrši po komadu kompletno izvedenog revizijskog okna spremnog za funkcionalnu izvedbu prema projektnom rješenju.</t>
  </si>
  <si>
    <t xml:space="preserve">Dobava potrebnog materijala te izrada revizijskog okna unutarnjih dimenzija 60x80 cm dubine do 150 cm u prometnim površinama. Stijenke i dno revizijskog okna izvedeni su od armiranog vodonepropusnog betona C30/37. Prije izrade dna okna izvodi se podložni beton debljine 10 cm marke C8/12. Dno, gornja ploča i stijenke okna armiraju se obostrano mrežom Q-196 koje su povezane u ''U'' vilicama. U svim ''čoškovima'' se također ugrađuju šipke od RA 4ø12 mm s obostranim ''U'' vilicama. Poklopac okna je od lijevanog željeza . Za silazak u revizijsko okno predviđene su tipske penjalice. Na mjestima prolaza kanalizacijskih cijevi kroz AB stijenke u revizijsko okno potrebno je prije betoniranja ugraditi prijelazne komade “KGF”. U revizijskom oknu potrebno je izvesti kinete, izvesti eventualno potrebna kitanja odgovarajućim kitovima, premazati unutarnja stijenke vodonepropusnim premazom (akvatril ili slično) i to u dva sloja. </t>
  </si>
  <si>
    <t>Dobava potrebnog materijala te izrada revizijskog okna unutarnjih dimenzija 80x100 cm dubine preko150 cm u prometnim površinama. Stijenke i dno revizijskog okna izvedeni su od armiranog vodonepropusnog betona C30/37. Prije izrade dna okna izvodi se podložni beton debljine 10 cm marke C8/12. Dno, gornja ploča i stijenke okna armiraju se obostrano mrežom Q-196 koje su povezane u ''U'' vilicama. U svim ''čoškovima'' se također ugrađuju šipke od RA 4ø12 mm s obostranim ''U'' vilicama. Poklopac okna je od lijevanog željeza za prometno opterećenje 450 kN. Za silazak u revizijsko okno predviđene su tipske penjalice. Na mjestima prolaza kanalizacijskih cijevi kroz AB stijenke u revizijsko okno potrebno je prije betoniranja ugraditi prijelazne komade “KGF”. U revizijskom oknu potrebno je izvesti kinete, izvesti eventualno potrebna kitanja odgovarajućim kitovima, premazati unutarnja stijenke vodonepropusnim premazom (akvatril ili slično) i to u dva sloja.</t>
  </si>
  <si>
    <t>Dobava potrebnog materijala te izrada kontrolnog mjernog okna oznake KMO unutarnjih tlocrtnih dimenzija 140x140 cm, dubine 130 cm. Stijenke i dno revizijskog okna izvedeni su od armiranog vodonepropusnog betona C30/37. Prije izrade dna okna izvodi se podložni beton debljine 10 cm marke C8/12. Dno, gornja ploča i stijenke okna armiraju se obostrano mrežom Q-335 koje su povezane u ''U'' vilicama. U svim ''čoškovima'' se također ugrađuju šipke od RA 4ø12 mm s obostranim ''U'' vilicama. Poklopac okna je od lijevanog željeza za prometno opterećenje 150 kN. Za silazak u revizijsko okno predviđene su tipske penjalice te pocinčani podest za uzimanje uzoraka. Na mjestima prolaza kanalizacijskih cijevi kroz AB stijenke u revizijsko okno potrebno je prije betoniranja ugraditi prijelazne komade “KGF”. U revizijskom oknu potrebno je izvesti kinete, izvesti eventualno potrebna kitanja odgovarajućim kitovima, premazati unutarnja stijenke vodonepropusnim premazom (akvatril ili slično) i to u dva sloja.</t>
  </si>
  <si>
    <t>Obračun se vrši po komadu kompletno izvedenog kontrolnog mjernog okna spremnog za funkcionalnu izvedbu prema projektnom rješenju.</t>
  </si>
  <si>
    <t>Obračun se vrši po kompletu dužine 4 m potpuno funkcionalno izvedene i ispitane linijske rešetke prema projektnom rješenju.</t>
  </si>
  <si>
    <t>Obračun se vrši po kompletu izvedenog, ispitanog i funkcionalnog separatora prema projektnom rješenju.</t>
  </si>
  <si>
    <t>Dobava potrebnog materijala te izrada cementne stabilizacije od betona C8/12 prosječne debljine 20 cm. Jedinična cijena uključuje sve potrebno za funkcionalnu upotrebu. Obračun se vrši po m3 ugrađene i preuzete cementne stabilizacije prema projektnom rješenju.</t>
  </si>
  <si>
    <r>
      <t>m</t>
    </r>
    <r>
      <rPr>
        <sz val="10"/>
        <color indexed="8"/>
        <rFont val="Arial"/>
        <family val="2"/>
      </rPr>
      <t>³</t>
    </r>
  </si>
  <si>
    <t xml:space="preserve">Dobava kompletnog materijala te izvedba slivnika. Dubina taložnice iznosi 70 cm, a na slivniku se nalazi ravna kanalska rešetka 40x40 cm za opterećenje od 250 kN. U jediničnoj cijeni je uključeno sve potrebno za funkcionalnu upotrebu uključujući i priključak s PVC cijevi. U jediničnoj cijeni uključeno je slijedeće:
• iskop (strojni i prema potrebi ručni) i kamenog nasipa
• iskop (strojni i prema potrebi ručni) zemlje III kategorije
• dobavu materijala i izradu podbetona,
• dobava i ugradnja betonskih kanalizacijskih cijevi promjera ø50 cm. potrebnim priključnim komadima i konusnim dijelom sa betonskom krunom
• dobavu i ugradnju betona C30/37 na oko plašta okna,
• montažu i demontažu glatke dvostruke oplate,
• dobavu i ugradnju lijevano-željeznog ravne rešetke dimenzija 40x40 cm, nosivosti 250 kN,
• izradu priključka na kanalizaciju od PVC cijevi ø160 mm,
• kompletan brtveni materijal ispitivanje vodonepropusnosti (tekuće ispitivanje),
• sve ostalo potrebno za funkcionalnu upotrebu.
</t>
  </si>
  <si>
    <t>Obračun se vrši po komadu kompletno izvedenog slivnika spremnog za funkcionalnu izvedbu.</t>
  </si>
  <si>
    <t>Dobava i ugradnja batude granulacije 16-31.5 mm i filterskog sloja od geotekstila za polaganje iznad savitljivih drenažnih cijevi ø200 iz tvrdog PVC-a. U jediničnoj cijeni uključeno je slijedeće:
• dobava, transport i ugradnja potrebnog materijala
• sve ostalo potrebno za funkcionalnu upotrebu.
Obračun se vrši po m’ izvedenog drenažnog jarka prema projektnom rješenju.</t>
  </si>
  <si>
    <t>UKUPNO RADOVI IZGRADNJE SUSTAVA ODVODNJE (kn):</t>
  </si>
  <si>
    <t>Iskolčenje osi projektirane trase vodovoda i hidrantske mreže. Rad obuhvaća iskolčenje prema projektu, i sva geodetska mjerenja kojima se podaci sa projekta prenose na teren, osiguranje osi iskolčene trase i održavanje iskolčenih oznaka na terenu za sve vrijeme građenja, odnosno do predaje radova Investitoru. Obračun se vrši po m’ iskolčene osi prema projektnoj dokumentaciji.</t>
  </si>
  <si>
    <t>Uklanjanje grmlja i drveća do promjera 20 cm. Rad obuhvaća čišćenje terena od šiblja, grmlja i drveća do promjera 20 cm, vađenje panjeva, deponiranje ispiljenih komada stabala, granja i panjeva na mjesto koje odredi nadzorni inženjer. Grmlje, stabla i panjeve treba ukloniti sa svih površina predviđenih projektom i na površinama koje odredi nadzorni inženjer. U jediničnu cijenu uključen je sav potreban rad, materijal za sječu, iskope, izvlačenja, utovar i prijevoz. Obračun se vrši po m2 stvarno iskrčene površine prema projektnoj dokumentaciji.</t>
  </si>
  <si>
    <t>Strojno skidanje humusa u sloju od 20 cm, te privremeno deponiranje kako bi se humus mogao vratiti nakon izvršenih radova. Višak humusa odvest će se na mjesto koje odredi Investitor. Obračun se vrši po m2 skinutog i deponiranog humusa prema projektnoj dokumentaciji.</t>
  </si>
  <si>
    <t>Ručni iskop (šlic), pomoću kojeg će se utvrditi stanje postojećih instalacija na mjestima gdje nema za to podataka. Mjesta izrade šliceva definirat će nadzorni inženjer ili predstavnik Investitora. Prosječna dužina iskopa šlica iznosit će 2 m, širine 60 cm i dubine 120 cm. U jediničnoj cijeni uključene su sve aktivnosti izvršenog snimanja podzemnih vodova (iskop, ucrtavanje vodova u građevni dnevnik, zatrpavanje i izrada pješčane posteljice i nadsloja pijeska oko pronađenih vodova i zatrpavanje). Obračun se vrši po m' iskopa.</t>
  </si>
  <si>
    <t>Obračun po m3 iskopanog materijala u sraslom stanju (uključujući i višak materijala koji se utovaruje i odvozi na deponij) prema projektnoj dokumentaciji.</t>
  </si>
  <si>
    <t xml:space="preserve">Iskop (strojno, a prema potrebi ručno) jarka za polaganje vodovoda i hidrantske mreže na dionici trase u zelenoj površini. Strojni odnosno ručni iskop zemlje III kategorije služi za izradu jarka širine 80 cm i prosječne dubine 120 cm u koji se polažu vodovodne cijevi. U jediničnoj cijeni obuhvaćene su sve potrebne aktivnosti za funkcionalnu izvedbu. Materijal iz iskopa odlaže se sa strane kako bi se njime zatrpao iskopani jarak nakon izrade posteljice cijevi i nadsloja pijeska, a višak se odvozi na mjesto koje definira Investitor ili na gradski deponij.
Jediničnom cijenom su između ostalog obuhvaćene su slijedeće aktivnosti:
• iskop (strojni i prema potrebi ručni) zemlje III kategorije
• omogućavanje prometa privremenom ugradnjom čeličnih ploča ili drvenih mostića
• pridržavanja svih odredbi zakona o zaštiti na radu i zaštiti od požara
• razupiranje
• utovar i odvoz viška materijala na privremeni deponij (obračunat u sraslom stanju)
• sve ostalo potrebno za funkcionalnu izvedbu.
</t>
  </si>
  <si>
    <t>Iskop (strojno, a prema potrebi ručno) jarka za polaganje vodovoda i hidrantske mreže na na dionici trase u prometnicama i platoima. Strojni odnosno ručni iskop u materijalima kategorije ''C'' služi za izradu jarka širine 80 cm i prosječne dubine 140 cm u koji se polaže vodovodna cijev. Svi iskopi moraju se izvoditi prije izvedbe tamponskog sloja. Prilikom iskopa kameni materijal iz nasipa se odlaže sa strane kako bi se njime zatrpao iskopani jarak nakon izrade posteljice, cijevi i nadsloja pijeska Zemljani materijal iz iskopa se odvozi na mjesto koje definira Investitor ili na deponij. U jediničnoj cijeni obuhvaćene su sve potrebne aktivnosti za funkcionalnu izvedbu.</t>
  </si>
  <si>
    <t>Jediničnom cijenom su između ostalog obuhvaćene su slijedeće aktivnosti:
• iskop (strojni i prema potrebi ručni) tampona i kamenog nasipa kategorija ''C''
• iskop (strojni i prema potrebi ručni) zemlje III kategorije
• pridržavanja svih odredbi zakona o zaštiti na radu
• razupiranje
• utovar i odvoz viška materijala na privremeni deponij (obračunat u sraslom stanju)
• sve ostalo potrebno za funkcionalnu izvedbu.
Obračun po m3 iskopanog materijala u uvaljanom stanju (uključujući i zemljani materijal u sraslom stanju koji se utovaruje i odvozi na deponij) prema projektnoj dokumentaciji.</t>
  </si>
  <si>
    <t>IZatrpavanje jarka zamjenskim kamenim materijalom iz iskopa u prometnicama i na platoima. Izrada zamjenskog materijala obuhvaća zatrpavanje, razastiranje te sabijanjem u slojevima debljine 30 cm odgovarajućim sredstvima za sabijanje. Komprimiranje slojeva nasipa treba vršiti tako da se na posteljici postigne stupanj zbijenosti u odnosu na standardni Proctorov postupak Sz=95-100%, ovisno o visini projektiranog nasipa i položaju ugrađenosti sloja u nasipu, odnosno modul stišljivost metodom kružne ploče promjera 30 cm minimalno Ms=40 MN/m2. Obračun se vrši u m3 ugrađenog i preuzetog zatrpanog jarka zamjenskim materijalom iz iskopa prema projektnoj dokumentaciji.</t>
  </si>
  <si>
    <t>Zatrpavanje jarka zamjenskim kamenim materijalom. Izrada zamjenskog materijala obuhvaća dobavu materijala, prijevoz, nasipavanje, razastiranje te sabijanjem u slojevima debljine 30 cm odgovarajućim sredstvima za sabijanje. Komprimiranje slojeva nasipa treba vršiti tako da se na posteljici postigne stupanj zbijenosti u odnosu na standardni Proctorov postupak Sz=95-100%, ovisno o visini projektiranog nasipa i položaju ugrađenosti sloja u nasipu, odnosno modul stišljivost metodom kružne ploče promjera 30 cm minimalno Ms=40 MN/m2. Obračun se vrši u m3 ugrađenog i preuzetog zatrpanog jarka zamjenskim materijalom prema projektnoj dokumentaciji.</t>
  </si>
  <si>
    <t>Zatrpavanje iskopanog jarka u zelenoj površini u koji su položene vodovodne cijevi elektroinstalacije idr. Jarak u koji su polažene instalacije (u pješčanu posteljicu i nadsloj pijeska) se zatrpava zemljanim materijalom iz iskopa. Jarak se može zatrpavati nakon odobrenja nadzornog inženjera. Materijal se lagano nabija i polijeva vodom kako bi se izbjegla naknadna slijeganja. Obračun se vrši po m3 ugrađenog i zbijenog materijala prema projektnoj dokumentaciji.
Napomena: Posteljica i nadsloj od pijeska obuhvaćeni su u posebnoj stavci.</t>
  </si>
  <si>
    <t>Planiranje i valjanje posteljice od kamenog materijala, na trasi instalacija u internim prometnicama, platoima i parkiralištu. Posteljica je uređeni završni sloj zamjenskog materijala na zatrpanom jarku instalacija. Poprečni nagib i kote posteljice definirane su projektom. Rad obuhvaća uređenje posteljice, nasipavanje i razastiranje izravnavajućeg sloja od čistog sitnijeg materijala, grubo i fino planiranje, kao i sve radove vezane uz nabavu i dopremu materijala i potpunu izradu posteljice. Posteljicu treba zbiti tako da se postigne stupanj zbijenosti u odnosu na standardni Proctorov postupak Sz&gt;=100%, odnosno modul stišljivost metodom kružne ploče promjera 30 cm minimalno Ms&gt;=40 MN/m2. Obračun se vrši po m2 potpuno uređene i zbijene posteljice prema projektnoj dokumentaciji.</t>
  </si>
  <si>
    <t>Humusiranje trase kanala u zelenoj površini, nakon zatrpavanja jaraka deponiranim humusom u debljini 20 cm. Humusiranje se izvodi strojno i ručno, kvalitetnim humusnim materijalom. Rad obuhvaća nabavu i dopremu humusa, njegovo razastiranje, grubo strojno planiranje, te frezanje i fino ručno planiranje. U jediničnoj cijeni obuhvaćeni su svi opisani radovi i materijali. Obračun se vrši po m2 izvedene humusne obloge prema projektnoj dokumentaciji.</t>
  </si>
  <si>
    <t>RADOVI IZGRADNJE INSTALACIJA I CJEVOVODA VODOOPSKRBE</t>
  </si>
  <si>
    <t>Dobava i ugradnja kamenog materijala, granulacije 0-16 mm za izradu pješčane posteljice debljine 10 cm ispod vodovodnih i kanalizacijskih cijevi (na kojima se posteljica ne radi od pijeska), te zasipanje oko cijevi i izrada nadsloja od 15 cm. Obračun se vrši po m3 ugrađenog kamenog materijala prema projektnoj dokumentaciji.</t>
  </si>
  <si>
    <t>DN 40</t>
  </si>
  <si>
    <t>DN 100</t>
  </si>
  <si>
    <t xml:space="preserve">Dobava potrebnog materijala te izrada okna za smještaj ventila, unutarnjih dimenzija 60x80 cm prosječne visine 120 cm. Stijenke i dno okna izvedeni su od armiranog vodonepropusnog betona C30/37. Prije izrade dna okna izvodi se podložni beton debljine 10 cmc 10/15. Dno, gornja ploča i stijenke okna armiraju se obostrano mrežom Q-196 koje su povezane u ''U'' vilicama. U svim ''čoškovima'' se također ugrađuju šipke od RA 4ø12 mm s obostranim ''U'' vilicama. Poklopac okna je od lijevanog željeza za prometno opterećenje 150 kN. Na mjestima prolaza cijevi kroz AB stijenke u okno potrebno je prije betoniranja ugraditi prijelazne komade “KGF”. U oknu se izvode potrebna kitanja odgovarajućim kitovima, a stijenke se obrađuju cementnom glazurom. </t>
  </si>
  <si>
    <t>Obračun se vrši po komadu kompletno izvedenog okna spremnog za funkcionalnu izvedbu.</t>
  </si>
  <si>
    <t>Dobava potrebnog materijala te izrada zasunske komore (vodomjerno okno), za smještaj vodomjera i ostalih fazonskih komada prema monterskoj shemi, unutarnjih dimenzija 100x200 cm prosječne visine 180 cm. Prije izvođenja radova potrebno je provjeriti kod lokalnog distributera vode ima li kakvih dodatnih zahtjeva. Za silazak u vodomjerno okno predviđene su tipske penjalice Stijenke i dno okna izvedeni su od armiranog vodonepropusnog betona C30/37. Prije izrade dna okna izvodi se podložni beton debljine 10 cm marke MB 10. Dno, gornja ploča i stijenke okna armiraju se obostrano mrežom Q-196 koje su povezane u ''U'' vilicama. U svim ''čoškovima'' se također ugrađuju šipke od RA 4ø12 mm s obostranim ''U'' vilicama. Poklopac okna je od lijevanog željeza za prometno opterećenje 50 kN. Na mjestima prolaza cijevi kroz AB stijenke u okno potrebno je prije betoniranja ugraditi prijelazne komade U oknu se izvode potrebna kitanja odgovarajućim kitovima, a stijenke se obrađuju cementnom glazurom.</t>
  </si>
  <si>
    <t>Jedinična cijena uključuje slijedeće:
• iskop (strojni i prema potrebi ručni) zemlje III kategorije
• dobavu materijala i izradu podbetona,
• dobavu i ugradnju vodonepropusnog betona C30/37,
• dobavu i ugradnju betona C20/25 za izradu oslonaca cjevovoda i vodomjera
• dobava i ugradnja nepropusne trake (tipa Sika-swell ili slično) na spoju podne ploče i bočnih stijena,
• dobavu i ugradnju armature (MAG Q-196 šipki RA ø12 mm i vilice od ø6 mm),
• montažu i demontažu glatke dvostruke oplate,
• dobavu i ugradnju tipskih penjalica (2 komada),
• izradu udubljenja u dnu za eventualno potrebno crpljenje vode
• dobavu i ugradnju lijevano-željeznog poklopca nosivosti 50 kN (2 kom),
• obrada unutarnjih stijenki okna cementnim mortom kompletan brtveni materijal
• sve ostalo potrebno za funkcionalnu upotrebu.</t>
  </si>
  <si>
    <t>Obračun se vrši za kompletno izvedeno vodomjerno okno spremno za funkcionalnu izvedbu.</t>
  </si>
  <si>
    <t>Dobava i ugradnja slobodno protočnih mesinganih ventila koji se ugrađuju u oknima ispred ulaza instalacije u pojedine zgrade. U jediničnoj cijeni obuhvaćen je sav rad i materijal uključujući sve fazonske komade do potpune i funcionalne izvedbe bez obzira jeli spomenut u opisu. Obračun se vrši po komadu ugrađenog ventila prema projektnoj dokumentaciji.</t>
  </si>
  <si>
    <t>NO 50</t>
  </si>
  <si>
    <t>Dobava i ugradnja vodomjera, sa svim potrebnim fazonskim komadima i armaturom MBO 5-40. U jediničnoj cijeni obuhvaćen je sav rad i materijal uključujući sve fazonske komade do potpune i funcionalne izvedbe bez obzira jeli spomenut u opisu. Obračun se vrši po kompletu ugrađenog vodomjera.</t>
  </si>
  <si>
    <t>UKUPNO INSTALACIJE I CJEVOVODI VODOOPSKRBE (kn):</t>
  </si>
  <si>
    <t>Dobava potrebnog materijala te izrada okna za vrtni hidrant, unutarnjih dimenzija 60x60 cm visine 90 cm. Stijenke i dno okna izvedeni su od armiranog vodonepropusnog betona C30/37. Prije izrade dna okna izvodi se podložni beton debljine 10 cm marke MB 10. Dno, gornja ploča i stijenke okna armiraju se obostrano mrežom Q-196 koje su povezane u ''U'' vilicama. U svim ''čoškovima'' se također ugrađuju šipke od RA 4ø12 mm s obostranim ''U'' vilicama. Poklopac okna je od rebrastog lima. Na mjestima prolaza cijevi kroz AB stijenke u okno potrebno je prije betoniranja ugraditi prijelazne komade. Stijenke okna se obrađuju cementnom glazurom.</t>
  </si>
  <si>
    <t>Dobava potrebnog materijala te izrada cementne stabilizacije, od betona C12/15 prosječne debljine 20 cm. Jedinična cijena uključuje slijedeće sve potrebno za funkcionalnu upotrebu. Obračun se vrši po m3 ugrađene i preuzete cementne stabilizacije prema projektnoj dokumentaciji.</t>
  </si>
  <si>
    <t>DN20 mm</t>
  </si>
  <si>
    <r>
      <t>m</t>
    </r>
    <r>
      <rPr>
        <sz val="10"/>
        <color indexed="8"/>
        <rFont val="Arial"/>
        <family val="2"/>
      </rPr>
      <t>'</t>
    </r>
  </si>
  <si>
    <t>DN32 mm</t>
  </si>
  <si>
    <t>Dobava i ugradnja vodomjera, sa svim potrebnim fazonskim komadima i armaturom MBO 5-25. U jediničnoj cijeni obuhvaćen je sav rad i materijal uključujući sve fazonske komade do potpune i funcionalne izvedbe bez obzira jeli spomenut u opisu. Obračun se vrši po kompletu ugrađenog vodomjera.</t>
  </si>
  <si>
    <t>Dobava sjemenske smjese i sijanje trave,  na humusiranim površinama metodom hidrosjetve. Obračun se vrši po m2 zasijane površine prema projektnoj dokumentaciji.</t>
  </si>
  <si>
    <t>Geodetsko snimanje izvedenih instalacija, s izradom elaborata po ovlaštenoj osobi i potvrđeno po Zavodu za katastarske i geodetske poslove. Obračun se vrši po m’ izvedene instalacije.</t>
  </si>
  <si>
    <t>Demontaža i odvoz postojećih podzemnih hidranata. Obračun za komplet sa svom opremom demontiranog i odveženog podzemnog hidranta na deponiju.</t>
  </si>
  <si>
    <t>Dobava i ugradnja hidrantnskog ormarića sa opremom za nadzemni hidrant sa sljedećom sadržajem:
• Tlačna cijev trevira Æ52 l=15m - 4 kom
• Mlaznica sa zasunom Æ52 - 2 kom
• Razdjelnica B-2xC-1 kom
• Ključ za nadzemni hidrant - 1 kom
• Ključ ABC - 2 kom
Obračun za komplet funkcionalno montiranog ormarića sa svim potrebnim priborom i opremom.</t>
  </si>
  <si>
    <t>Dobava potrebnog materijala i izrada betoskih kutnih oslonaca vanjske hidrantske mreže od betona C16/20. Obračun se vrši po m3 izrađenog oslonaca prema projektnoj dokumentaciji.</t>
  </si>
  <si>
    <t>Dobava i ugradnja nadzemnog lijevano željeznog hidranta, tipski, PLAVE boje, sa dvije gornje spojke tipa B Φ75 mm i jednom donjom spojkom tipa A Φ110 mm sa automatskim ispustom, za pogonski tlak od 1,00 MPa, ugradbene dubine 125 cm.
Izvedba hidrantske mreže uključuje sljedeće:
• FFG - spojni komad sa prirubnicama, NP10, DN100 x 500,       kom, 1 
• "T" komada sa prirubnicama, NP10    kom, 1
• Lučni komad sa stopalom N 90°, NP10    kom, 1
• Vijak M20 x 80                  kom, 8
• Vijak M16 x 70      kom, 8
• Matica, M20      kom, 8
• Matica, M16            kom, 8</t>
  </si>
  <si>
    <t xml:space="preserve">• Olovna brtva za prirubnicu DN100,    kom, 2
• Prirubnica "system 2000" za PE-HD cijevi, Æ 110/ DN100 ,                  kom, 10
• Elektro spojnica za PE-HD cijevi    kom 10
• Elektro spojnica - koljeno 90° za PE-HD cijevi kom 10
• Hladni bitumenski premaz prirubničkih spojeva.
• komplet
• Transport navedene opreme do radilišta i transport preostalog materijala,       komplet          
• Montaža navedene opreme          komplet
• Ispiranje cjevovoda, i tlačna proba cjevovoda (15 bar 24 h),                        komplet
• Ispitivanje funkcionalnosti instalacije i izdavanje atesta funkcionalnosti od ovlaštene ustanove od MUP-a,                           komplet
• Izrada projekta izvedenog stanja,      komplet
      EV - zasuna (zasun sa gumiranim zatvaračem),    
      NP10, komplet sa lancem i lokotom za   osiguranje otvorenosti zasuna u normalnom pogonskom stanju 
</t>
  </si>
  <si>
    <t>Obračun za komplet funkcionalno montiranog hidranta sa svom potrebnom opremom i materijalom.</t>
  </si>
  <si>
    <t>km</t>
  </si>
  <si>
    <r>
      <t>m</t>
    </r>
    <r>
      <rPr>
        <sz val="10"/>
        <color indexed="8"/>
        <rFont val="Arial"/>
        <family val="2"/>
      </rPr>
      <t>'</t>
    </r>
  </si>
  <si>
    <t>RADOVI RUŠENJA</t>
  </si>
  <si>
    <t>UKUPNO RADOVI RUŠENJA (kn):</t>
  </si>
  <si>
    <r>
      <t>m</t>
    </r>
    <r>
      <rPr>
        <sz val="10"/>
        <color indexed="8"/>
        <rFont val="Arial"/>
        <family val="2"/>
      </rPr>
      <t>²</t>
    </r>
  </si>
  <si>
    <t>KOLNIČKA KONSTRUKCIJA - POŽARNI PUT</t>
  </si>
  <si>
    <r>
      <t>m</t>
    </r>
    <r>
      <rPr>
        <sz val="10"/>
        <color indexed="8"/>
        <rFont val="Arial"/>
        <family val="2"/>
      </rPr>
      <t>³</t>
    </r>
  </si>
  <si>
    <t>UKUPNO KOLNIČKA KONSTRUKCIJA - POŽARNI PUT (kn):</t>
  </si>
  <si>
    <t>KOLNIČKA KONSTRUKCIJA - PARKIRALIŠTE</t>
  </si>
  <si>
    <t>UKUPNO KOLNIČKA KONSTRUKCIJA - PARKIRALIŠTE (kn):</t>
  </si>
  <si>
    <t>PJEŠAČKE POVRŠINE - ASFALT</t>
  </si>
  <si>
    <t>UKUPNO PJEŠAČKE POVRŠINE - ASFALT (kn):</t>
  </si>
  <si>
    <t>PJEŠAČKE POVRŠINE - BETONSKI OPLOČNICI</t>
  </si>
  <si>
    <t>Dobava i ugradnja pijeska granulacije 2-4 mm za izradu pješčane posteljice, 
debljine 3 cm ispod betonskih opločnika. Obračun se vrši po m3 ugrađenog pijeska prema projektnom rješenju.</t>
  </si>
  <si>
    <t>Izrada završnog sloja od betonskih  opločnika dimenzija 20x20x6 cm, na podlozi u pijesku ili kamenoj sitneži, prema projektu, sive boje. 
U cijeni su sadržani svi troškovi nabave, prijevoza i ugradnje materijala, fugiranja te sav ostali rad, oprema i materijal potreban za potpuno dovršenje stavke. Obračun je po m2 izvedene površine.</t>
  </si>
  <si>
    <t xml:space="preserve">Izrada završnog sloja od betonskih  opločnika, oblika trokuta dimenzija  20x20x28x6 cm, na podlozi u pijesku ili kamenoj sitneži, prema projektu, antracit sive boje. 
U cijeni su sadržani svi troškovi nabave, prijevoza i ugradnje materijala, fugiranja te sav ostali rad, oprema i materijal potreban za potpuno dovršenje stavke. Obračun je po m2 izvedene površine. </t>
  </si>
  <si>
    <t>STEPENICE</t>
  </si>
  <si>
    <t>Nabava i doprema potrebnog materijala te izrada stepenica betonom C30/37.
Stavka obuhvaća:
- dobava kompletnog materijala i izrada oplate 
- izrada betonskih stepenica, betonom C30/37, širine š = 2,30 m, širine gazišta 0,33 m i visine 0,15 m
-Izrada betonskog zida stepenica
- sve potrebno za funkcionalnu izvedbu
Obračun rada se vrši po m3 funkcionalno izvedenih stepenica.</t>
  </si>
  <si>
    <t>Nabava i doprema potrebnog materijala te izrada stepenica betonom C30/37.
Stavka obuhvaća:
- dobava kompletnog materijala i izrada oplate 
- izrada betonskih stepenica, betonom C30/37, širine š = 2,25 m, širine gazišta 0,35 m i visine 0,14 m
-Izrada betonskog zida stepenica
- sve potrebno za funkcionalnu izvedbu
Obračun rada se vrši po m3 funkcionalno izvedenih stepenica.</t>
  </si>
  <si>
    <t>Nabava i doprema potrebnog materijala te izrada tribina betonom C30/37.
Stavka obuhvaća:
- dobava kompletnog materijala i izrada oplate 
- izrada betonskih tribina, betonom C30/37, širine š = 5,92 m, širine gazišta 1,08 (0,64) m i visine 0,41 m
-Izrada betonskog zida stepenica
- sve potrebno za funkcionalnu izvedbu
Obračun rada se vrši po m3 funkcionalno izvedenih stepenica.</t>
  </si>
  <si>
    <t>Izrada završnog sloja od AB montažno-upetih elemenata, dimenzija  2,30 x 0,33  m (gazište), na podlozi od betona, prema projektu, sa izvedbom čela dimenzija 2,30 x 0,15 m antracit sive boje. 
U cijeni su sadržani svi troškovi nabave, prijevoza i ugradnje materijala, fugiranja te sav ostali rad, oprema i materijal potreban za potpuno dovršenje stavke. Obračun je po m2 izvedene površine.</t>
  </si>
  <si>
    <t xml:space="preserve">Izrada završnog sloja od AB montažno-upetih elemenata, dimenzija  2,25 x 0,33  m (gazište), na podlozi od betona, prema projektu, sa izvedbom čela dimenzija 2,30 x 0,15 m antracit sive boje. 
U cijeni su sadržani svi troškovi nabave, prijevoza i ugradnje materijala, fugiranja te sav ostali rad, oprema i materijal potreban za potpuno dovršenje stavke. Obračun je po m2 izvedene površine. </t>
  </si>
  <si>
    <t>Izrada završnog sloja podesta od betonskih  opločnika dimenzija 20x20x6 cm, na podlozi od betona, prema projektu, antracit sive boje. 
U cijeni su sadržani svi troškovi nabave, prijevoza i ugradnje materijala, fugiranja te sav ostali rad, oprema i materijal potreban za potpuno dovršenje stavke. Obračun je po m2 izvedene površine.</t>
  </si>
  <si>
    <t>Izrada završnog sloja betonskih tribina od visokoelastičnog poliuretanskog premaza. Premaz mora biti visoke elastičnosti, UV otporan, otporan na starenje, otporan na habanje pri normalnom opterećenju, te u protukliznoj izvedbi. Izvodi se u debljini sloja 1 mm na pripremljenu betonsku podlogu. Podloga mora biti pripremljena mehanički, cementno mlijeko i slabi beton moraju biti uklonjeni, a izbočine se moraju ukloniti brušenjem. Sav prašinasti, rastresit i trošan materijal mora se u potpunosti ukloniti sa svih površina prije nanošenja proizvoda. Stavka uključuje izradu temeljnog premaza (1 x) i gornjeg sloja (2 x).
U cijeni su sadržani svi troškovi nabave, prijevoza i ugradnje, te sav ostali rad, alat, oprema i materijal potreban za potpuno dovršenje stavke. Obračun je po m2 izvedene površine.</t>
  </si>
  <si>
    <t>Dobava i ugradnja ograde od čeličnih profila, vidljive visine od 1,20 m, debljine 50 x 50 mm u svemu prema detalju iz projekta. Čelične elemente treba zaštititi od korozije zaštitnim premazima (temeljni i završni). U jediničnu cijenu uključeno je slijedeće: 
• Dobava i ugradnja čeličnih stupova, 50 x50 mm, na osnom razmaku od 1,00 m 
• Dobava i ugradnja čeličnog rukohvata, 50 x 50 mm, 
• Dobava i ugradnja svog pričvrsnog materijala ispune koji se sastoji od metalnih držača pričvršćenih na vertikalne čelične stupove
• ispuna akrilnim (plexiglass) punim pločama otpornim na atmosferilije i UV otpornim, debljine 16 mm u završnoj obradi i boji prema izboru projektanta
• Zaštita čeličnih elemenata od korozije zaštitnim premazima (temeljni i završni) u boji prema izboru projektanta
• Sve potrebno za funkcionalnu izvedbu
Obračun se vrši po m' izvedene ograde.</t>
  </si>
  <si>
    <t>UKUPNO STEPENICE (kn):</t>
  </si>
  <si>
    <t>PLATO IGRALIŠTA</t>
  </si>
  <si>
    <t>Dobava kompletnog materijala i  izrada armiranobetonske ploče. Rad obuhvaća slijedeće:
• dobava i ugradnja betona klase tlačne čvrstoče C 30/37, debljina ploče 15 cm  
• izvedbu procjednica u betonu, 4 kom/m2, promjera 50 mm
U jediničnu cijenu obuhvaćen je sav rad i materijal do funkcionalne izvedbe.</t>
  </si>
  <si>
    <t>Dobava, dovoz, čišćenje, ispravljanje, montaža i vezivanje mrežaste armature od rebrastog betonskog čelika kvalitete B 500B, za podne ab ploče. Armaturu prije betoniranja pregledava nadzorni inženjer. Jedinična cijena uključuje sve potrebno za funkcionalnu izvedbu. Obračun se vrši po kg ugrađene armature.</t>
  </si>
  <si>
    <t>Dobava kompletnog materijala i  izrada temelja opreme. Rad obuhvaća slijedeće:
• dobava i ugradnja betona klase tlačne čvrstoče C 30/37, dubina temeljenja prema projektu 
• oplata 29m2
• podložni beton 0,35 m3
U jediničnu cijenu obuhvaćen je sav rad i materijal do funkcionalne izvedbe.</t>
  </si>
  <si>
    <t>Dobava, dovoz, čišćenje, ispravljanje, savijanje, montaža i vezivanje armature od rebrastog betonskog čelika kvalitete B 500B za temelje opreme. Armaturu prije betoniranja pregledava nadzorni inženjer. Jedinična cijena uključuje sve potrebno za funkcionalnu izvedbu.
Obračun se vrši po kg ugrađene armature.</t>
  </si>
  <si>
    <t>Izrada znaka - table obavijesti. Dimenzije table 150/100 cm. Tekst na tabli i znak zabrane za pse. Tabla mora biti izrađena od antikorozivnog aluminijskog lima kvalitete 99.5% sadržaja aluminija. Pozadina znaka mora biti premazana termostabilnim plastičnim slojem sive boje. Na pozadini table (znaka) mora biti trajna oznaka sa sadržajem: ime proizvođača, mjesec i godina proizvodnje. Tabla se učvršćuje na ogradu igrališta na poziciji do vrata. Vezni elementi moraju biti izrađeni od antikorozivnog materijala ili moraju imati antikorozivnu zaštitnu presvlaku. Pri izradi table primijeniti retroreflektivnu foliju stabilnu na ultraljubičasto zračenje. Rad obuhvaća: 
- izradu table i prijevoz na mjesto ugradnje 
- postavu i učvršćenje table na ogradu Obračun po komadu postavljene table.</t>
  </si>
  <si>
    <t>UKUPNO PLATO IGRALIŠTA (kn):</t>
  </si>
  <si>
    <t>PROMETNA SIGNALIZACIJA</t>
  </si>
  <si>
    <t>HORIZONTALNA SIGNALIZACIJA</t>
  </si>
  <si>
    <r>
      <t>m</t>
    </r>
    <r>
      <rPr>
        <sz val="10"/>
        <color indexed="8"/>
        <rFont val="Arial"/>
        <family val="2"/>
      </rPr>
      <t>'</t>
    </r>
  </si>
  <si>
    <t xml:space="preserve">OTU 9.01.
Postavljanje prometnog znaka E28 s retroreflektirajućom folijom klase II, debljine lima 2 mm, 60x30 cm. Prometni znakovi postavljaju se prema projektu prometne opreme i signalizacije, a u skladu s važećim Pravilnikom o prometnim znakovima, opremi i signalizaciji na cestama i važećim hrvatskim normama koje reguliraju to područje (HRN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t>
  </si>
  <si>
    <t>UKUPNO PROMETNA SIGNALIZACIJA (kn):</t>
  </si>
  <si>
    <t>KRAJOBRAZNO UREĐENJE</t>
  </si>
  <si>
    <t>Čišćenje gradilišta zelenih površina od  građevinskog i ostalog otpada te organskog materijala od čišćenja i uklanjanja postojeće vegetacije koja se ne zadržava, skupljanje u hrpe, utovar i odvoz.
Obračunava se po m2.</t>
  </si>
  <si>
    <t>Iskop zakorovljenog, sabijenog i onečišćenog sloja tla sa površina gradilišta vrtno - parkovnih površina na dubinu 20 cm, utovar u prijevozno sredstvo i odvoz na mjesto oporabe ili zbrinjavanja. 
Obračunava se po m3.</t>
  </si>
  <si>
    <t>Nabava, doprema, istovar i razastiranje plodne nezakorovljene zemlje u sloju debljine 20 cm u slegnutom 
stanju, na prethodno zemljotehnički oblikovanu površinu gradilišta parkovnih površina. Prije navoza potrebno je izvesti cjelokupnu pod-zemnu infrastrukturu u zoni gradilišta zelenih površina.
Obračunava se po m3.</t>
  </si>
  <si>
    <t>Grubo planiranje razastrte zemlje s prosječnom visinskom razlikom + - 5 cm.
Obračunava se po m2.</t>
  </si>
  <si>
    <t>Iskop zemljanog materijala i nabava, transport i sadnja (u prethodno iskopane jame) prvorazrednih sadnica  uzgojenih na vrtlarski način,  s gustim spletom korijenja i čitljivom etiketom. Sadnja uključuje orezivanje korijena, miješanje gnojiva, ravan, oguljen i zašiljen kolac za učvršćenje drveća, presjeka Ø 5 cm i dužine 2 - 3 m (od kestena ili akacije) te posebno sintetičko uže za vezanje.
• ACER PLATANOIDES GLOBOSUM</t>
  </si>
  <si>
    <t>Iskop zemljanog materijala i nabava, transport i sadnja (u prethodno iskopane jame) prvorazrednih sadnica  uzgojenih na vrtlarski način,  s gustim spletom korijenja i čitljivom etiketom. Sadnja uključuje orezivanje korijena, miješanje gnojiva,.
• LONICERA PILEATA</t>
  </si>
  <si>
    <t>Izvedba parkovnog travnjaka: plitko prekopavanje, gnojenje s 5 kg/ m2, fino planiranje, sjetva tipske parkovne travne smjese, količina prema tehnološkim uputama proizvođača, ježenje, valjanje, jednokratno rošenje.
Obračunava se po m2.</t>
  </si>
  <si>
    <t>UKUPNO KRAJOBRAZNO UREĐENJE (kn):</t>
  </si>
  <si>
    <t xml:space="preserve">UVODNA PREAMBULA
GRAĐEVINSKI OTPAD
Sukladno članku 54. Zakona o gradnji (NN 153/13) Izvođač radova je u cijelosti odgovoran za:
• Gospodarenje građevnim otpadom nastalim tijekom građenja na gradilištu sukladno propisima i zakonu koji uređuju gospodarenje otpadom
• Oporabu i/ili zbrinjavanje građevnog otpada nastalim tijekom građenja na gradilištu sukladno propisima i zakonu koji uređuje gospodarenje otpadom
i sukladno tome mora uračunati u sve stavke troškovnika u kojima se javlja građevni otpad sve troškove koji proizlaze iz gore navedene obaveze Izvođača.
MINERALNE SIROVINE
Sve materijalae iz iskopa koji u naravi predstavljaju mineralnu sirovinu a koji projektom nisu predviđeni za korištenje na samom gradilištu, Izvođač mora prevesti na odlagalište koje osigurava Naručitelj (u odgovarajućim stavkama prijevoza tog materijala određena je dužina prijevoza).
</t>
  </si>
  <si>
    <t>KONOPCI ZA PENJANJE, MULTI SPRAVA, MULTI MOTION CENTAR, ŠVEDSKE LJESTVE</t>
  </si>
  <si>
    <t>OPREMA ZA SPREMANJE REKVIZITA I OPREMA ZA GARDEROBE</t>
  </si>
  <si>
    <t>UKUPNO LOPTE, MJERNE I STUDIJSKE SPRAVE, 
GIMNASTIČKE SPRAVE I OSTALA PRIJENOSNA OPREMA (kn):</t>
  </si>
  <si>
    <t>MEKANA ZAŠTITA I DRVENA STIJENSKA OBLOGA</t>
  </si>
  <si>
    <t>OPREMA ZA JOGU I VJEŽBU</t>
  </si>
  <si>
    <t>UKUPNO OPREMA ZA JOGU I VJEŽBU (kn):</t>
  </si>
  <si>
    <t>TELESKOPSKE TRIBINE, STOLICE I OPREMA ZA VANJSKA DOGAĐANJA</t>
  </si>
  <si>
    <t>Dobava i ugradnja teleskopskih tribina sa 3 sjedeća reda, napravljena iz pojedinačnih segmenata širine 2020 mm. Kada su tribine zatvorene visina iznosi 2025 mm, a debljina segmenta iznosi 277 mm, a kada su tribine otvorene, dužina od stijene po sportskom podu iznosi 1920 mm, 3. red sjedenja je na visini 1200 mm od gotovog sportskog poda. Tribine se ugrađuju ukupno u dužini 28 m u jednom segmentu i imaju ograde sa svake strane segmenta.</t>
  </si>
  <si>
    <t xml:space="preserve">Prednji i sjedeći red se oblažu šper pločom debljine  18 mm vrste BREZA kvalitete BB i lakirana bezbojnim UV otpornim lakom. </t>
  </si>
  <si>
    <t>Otvaranje i zatvaranje teleskopske tribine se izvodi pomoću plinskih amortizera koji olakšavaju podizanje i spuštanje pojedinačnog segmenta. Svaki segment ima bravu i ključ koji omogućuje ovlaštenim osobama otvaranje i zatvaranje teleskopske tribine.</t>
  </si>
  <si>
    <t>Nalijegajuća površina koja se spušta na površinu sportskog poda je šper ploča debljine 18 mm koja sprječava uništavanje sportskog poda.</t>
  </si>
  <si>
    <t xml:space="preserve">Sjedeći red ima i naslon na dubini od ruba ca 400 mm i visine ca 400 mm koji se otvara i zatvara preko metalnog djela sa 4 kom odjednom u redu. </t>
  </si>
  <si>
    <t xml:space="preserve">Cijena uključuje i stepenice za pristop na teleskopske tribine širine 120 cm - 2 kom </t>
  </si>
  <si>
    <t>Ukupno teleskopske tribine po gornjem troškovniku</t>
  </si>
  <si>
    <t>Elementi bine dim. 200 x 100 cm (ALU okvir + vezana protuklizna ploča)</t>
  </si>
  <si>
    <t xml:space="preserve">noga za podizanje visine 20 cm </t>
  </si>
  <si>
    <t xml:space="preserve">noga za podizanje visine 40 cm </t>
  </si>
  <si>
    <t xml:space="preserve">noga za podizanje visine 60 cm </t>
  </si>
  <si>
    <t xml:space="preserve">noga za podizanje visine 80 cm </t>
  </si>
  <si>
    <t xml:space="preserve">Stepenice za prilaz na binu </t>
  </si>
  <si>
    <t xml:space="preserve">Kolica za prijevoz bine dim. 205 x 105 cm </t>
  </si>
  <si>
    <t xml:space="preserve">Ukupno bina po gornjem troškovniku </t>
  </si>
  <si>
    <t>ukupno zaštita sportskog poda</t>
  </si>
  <si>
    <t>UKUPNO TELESKOPSKE TRIBINE, STOLICE I OPREMA
 ZA VANJSKA DOGAĐANJA (kn):</t>
  </si>
  <si>
    <t>I. GRAĐEVINSKO-OBRTNIČKI RADOVI</t>
  </si>
  <si>
    <t>UKUPNO RADOVI IZRADE SUHOMONTAŽNIH OBLOGA (kn):</t>
  </si>
  <si>
    <t>UKUPNO SOBOSLIKARSKI RADOVI (kn):</t>
  </si>
  <si>
    <t>UKUPNO KAMENOKLESARSKI RADOVI (kn):</t>
  </si>
  <si>
    <t>UKUPNO MEKANA ZAŠTITA I DRVENA STIJENSKA OBLOGA (kn):</t>
  </si>
  <si>
    <t>UKUPNO OPREMA ZA SPREMANJE REKVIZITA I OPREMA ZA 
GARDEROBE (kn):</t>
  </si>
  <si>
    <t>I.</t>
  </si>
  <si>
    <t>II.</t>
  </si>
  <si>
    <t>III.</t>
  </si>
  <si>
    <t>IV.</t>
  </si>
  <si>
    <t>V.</t>
  </si>
  <si>
    <t>OPREMA DVORANE</t>
  </si>
  <si>
    <t>RADOVI NISKOGRADNJE TE UREĐENJA 
VANJSKIH TRGOVA I DJEČJEG IGRALIŠTA</t>
  </si>
  <si>
    <t>RADOVI VODOOPSKRBE I ODVODNJE DVORANE</t>
  </si>
  <si>
    <t>RADOVI IZGRADNJE VANJSKE ODVODNJE DVORANE</t>
  </si>
  <si>
    <t>VI.</t>
  </si>
  <si>
    <t>RADOVI IZGRADNJE UNUTARNJEG VODOVODA I HIDRANTSKE MREŽE TE KUĆNE (TEMELJNE) ODVODNJE</t>
  </si>
  <si>
    <t>RADOVI IZGRADNJE PLATOA BIOLOŠKOG UREĐAJA TE DOBAVA I UGRADNJA BIOLOŠKIH UREĐAJA ZA PROČIŠĆAVANJE OTPADNIH SANITARNIH VODA</t>
  </si>
  <si>
    <t>VII.</t>
  </si>
  <si>
    <t>ELEKTROTEHNIČKI RADOVI</t>
  </si>
  <si>
    <t>IX.</t>
  </si>
  <si>
    <t>VIII.</t>
  </si>
  <si>
    <t>SVEUKUPNO:</t>
  </si>
  <si>
    <t xml:space="preserve">
PONUDBENI TROŠKOVNIK, VII.FAZA
</t>
  </si>
  <si>
    <r>
      <rPr>
        <b/>
        <sz val="12"/>
        <rFont val="Arial"/>
        <family val="2"/>
      </rPr>
      <t>PONUDBENI TROŠKOVNIK,  VII-Faza</t>
    </r>
    <r>
      <rPr>
        <sz val="10"/>
        <rFont val="Arial"/>
        <family val="2"/>
      </rPr>
      <t xml:space="preserve">
UVOD
Izgradnja "Dvodijelne školske sportske dvorane" na k.č. 631/1, k.o. Đurmanec u proteklom razdoblju provodila se kroz šest faza, prvenstveno zbog nedostatka financijskih sredstava za izgradnju u jednoj fazi. U proteklom razdoblju izgrađena je konstrukcija dvorane sa spojnim hodnikom, vanjska fasada bez dekorativnog premaza, vanjska aluminijska bravarija te žbukanje unutarnjih zidova. Također su, u većem dijelu, izvedene strojarske i elektrotehničke instalacije. Na vanjskim površinama su izvedeni samo neophodni zemljani radovi i radovi odvodnje.
Dvorana se sastoji od dviju etaža i toplog mosta kako slijedi:
- prizemlje dvorane (borilište i prateći sadržaji) je tlocrtne bruto površine 1.240 m²
- kat dvorane (gledališta i prateći sadržaji) je tlocrtne bruto površine 1.280 m²
- spojni hodnik (topla veza dvorane i zgrade škole) je tlocrtne bruto površine 120 m²
KRONOLOGIJA IZGRADNJE
Kao što je navedeno u proteklom razdoblju je realizirano šest faza izgradnje školske sportske dvorane u Đurmancu.
</t>
    </r>
  </si>
  <si>
    <t xml:space="preserve">PLANIRANI OPSEG RADOVA ZA VII. FAZU IZGRADNJE
Planirani opseg i sadržaj radova VII. Faze izgradnje definiran je ponudbenim troškovnikom za VII. Fazu izgradnje. U VII. Fazi izgradnje su uključeni radovi do završnog opremanja školske sportske dvorane te pristupanju tehničkom pregledu i ishođenju uporabne dozvole. Preostali radovi koje treba dovršiti do potpune funkcionalnosti dvorane su slijedeći:
- izrada hidroizolacije podova prizemlja i sanitarnih čvorova
- izrada podnih ploča borilišta dvorane i pratećih sadržaja
- izrada cementnih estriha
- izrada suhomontažnih stijena i spuštenih stropova
- završne obloge podova i zidova (uključujući i keramiku)
- završne obloge stuba
- unutarnja aluminijska bravarija
- unutarnji vodovod i odvodnja
- sanitarni pribor i oprema
- završne obloge poda i zidova borilišta
- oprema dvorane
- izgradnja vanjske i unutarnje hidrantske mreže
- dovršetak izgradnje vanjske odvodnje
- radovi vanjskog uređenja uključujući i parkiralište te servisnu prometnicu
- mali biološki uređaj za pročišćavanje otpadne vode.
</t>
  </si>
  <si>
    <t>I. faza izgradnje
Radove na I.fazi izgradnje izvodila je tvrtka "Krakom gradnja iz Krapine. U sklopu I. faze izgradnje izveden je potporni zid koji je većim dijelom i ab stijena u konstruktivnom sustavu dvorane te drenažni sustav i izmještanje dijela postojeće odvodnje škole.
II. faza izgradnje
Radove na II. fazi izgradnje izvodila je tvrtka "MB" iz Krapine. U sklopu II. faze izgradnje izvedena je nosiva konstrukcija dvorane uključujući i montažnu armirano-betonsku konstrukciju.
III. faza izgradnje
Radove na III. fazi izgradnje izvodila je tvrtka "Krakom gradnja" iz Krapine. U okvira III. faze izgradnje sportske dvorane u Đurmancu izvodili su se zemljani radovi na formiranju centralnog trga, donji ustroj protupožarno servisne interne prometnice, te uređenje odvodnog jarka pribrežnih voda.
IV. faza izgradnje
Radove na IV. fazi izgradnje izvodila je tvrtka "Krakom gradnja" iz Krapine. U okviru radova IV faze izgradnje sportske dvorane u Đurmancu izvodili su se krovopokrivački radovi, radovi izrade ETICS fasade, radovi ugradnje vanjske aluminijske bravarije (ukratko možemo konstatirati da su izvedeni radovi toplinske ovojnice zgrade dvorane osim spojnog hodnika). Radovi IV. faze izgradnje su se izvodili prema ugovornom troškovniku, a opseg i sadržaj radova je bio uvjetovan financijskim mogućnostima Investitora.
V. faza izgradnje
Radove na V. fazi izgradnje izvodio je građevinski obrt "GRAĐEVINARSTVO" vl. Mijo Stipić, iz Svetog Ivana Zeline. U okviru radova V. faze izgradnje sportske dvorane u Đurmancu izvodili su se završni (zidarski) građevinski radovi te strojarske i elektrotehničke instalacije.
VI. faza izgradnje
VI. faza izgradnje izvodila je tvrtka "Krakom gradnja" iz Krapine. U okviru radova VI faze izgradnje školske sportske dvorane u Đurmancu izvodili su se radovi izgradnje spojnog hodnika (topla veza zgrade osnovne škole i sportske dvorane).</t>
  </si>
  <si>
    <r>
      <rPr>
        <u val="single"/>
        <sz val="10"/>
        <rFont val="Arial"/>
        <family val="2"/>
      </rPr>
      <t xml:space="preserve">Izrada hidroizolacije podova prizemlja i sanitarnih čvorova
</t>
    </r>
    <r>
      <rPr>
        <sz val="10"/>
        <rFont val="Arial"/>
        <family val="2"/>
      </rPr>
      <t xml:space="preserve">U kompletnoj prizemnoj etaži potrebno je izvesti hidroizolaciju koja se izvodi na betonskoj podlozi, a sastoji se od hladnog premaza i dvije bitumenske trake. Uz postojeće zidove se izvodi vertikalna hidroizolacija do kote cementnog estriha. Na izvedenu hidroizolaciju se ugrađuje sloj betona koji služi kao mehanička zaštita hidroizolacije prilikom montaže armature podnih ploča. Hidroizolacija se također izvodi na sanitarnim čvorovima kata i spojnom hodniku.
</t>
    </r>
    <r>
      <rPr>
        <u val="single"/>
        <sz val="10"/>
        <rFont val="Arial"/>
        <family val="2"/>
      </rPr>
      <t>Izrada podnih ploča borilišta dvorane i pratećih sadržaja</t>
    </r>
    <r>
      <rPr>
        <sz val="10"/>
        <rFont val="Arial"/>
        <family val="2"/>
      </rPr>
      <t xml:space="preserve">
Potrebno je izvesti podne armirano betonske ploče prema dimenzijama iz izvedbenog projekta. Također je potrebno izraditi i ugraditi armaturu prema planovima iz izvedbenog projekta. Prilikom izrade ploča potrebno je ugraditi sva sidra za potrebe ugradnje opreme dvorane.
</t>
    </r>
    <r>
      <rPr>
        <u val="single"/>
        <sz val="10"/>
        <rFont val="Arial"/>
        <family val="2"/>
      </rPr>
      <t>Izrada cementnog estriha</t>
    </r>
    <r>
      <rPr>
        <sz val="10"/>
        <rFont val="Arial"/>
        <family val="2"/>
      </rPr>
      <t xml:space="preserve">
Cementni estrih nije izveden nigdje te je predviđena ugradnja na svim podnim površinama.
</t>
    </r>
    <r>
      <rPr>
        <u val="single"/>
        <sz val="10"/>
        <rFont val="Arial"/>
        <family val="2"/>
      </rPr>
      <t>Izrada suhomontažnih stijena i spuštenih stropova</t>
    </r>
    <r>
      <rPr>
        <sz val="10"/>
        <rFont val="Arial"/>
        <family val="2"/>
      </rPr>
      <t xml:space="preserve">
Suhomontažne stijene su predviđene u pratećim sadržajima i sanitarnim čvorovima. U sanitarnim čvorovima se izvode od vodootpornih gipskartonskih ploča. Na dijelu stropa se izvode spušteni stropovi od gipskartonskih ploča, a na dijelu kao montažno demontažne ploče.
</t>
    </r>
    <r>
      <rPr>
        <u val="single"/>
        <sz val="10"/>
        <rFont val="Arial"/>
        <family val="2"/>
      </rPr>
      <t>Završne obloge podova i zidova (uključujući i keramiku)</t>
    </r>
    <r>
      <rPr>
        <sz val="10"/>
        <rFont val="Arial"/>
        <family val="2"/>
      </rPr>
      <t xml:space="preserve">
Završne obloge podova su keramičkim pločicama prema dimenzijama i tipu predviđenim troškovnikom. Završna obloga zidova u sanitarnim čvorovima je od keramičkih pločica, a na ostalom dijelu se izvodi soboslikarska obloga bojom otpornom na suho trljanje i bojom otpornom na pranje.
</t>
    </r>
    <r>
      <rPr>
        <u val="single"/>
        <sz val="10"/>
        <rFont val="Arial"/>
        <family val="2"/>
      </rPr>
      <t>Završne obloge stuba</t>
    </r>
    <r>
      <rPr>
        <sz val="10"/>
        <rFont val="Arial"/>
        <family val="2"/>
      </rPr>
      <t xml:space="preserve">
Završne obloge unutarnjih stuba su od protukliznih kamenih ploča, a obloga vanjskih stuba je od protukliznih "gres" pločica.
</t>
    </r>
    <r>
      <rPr>
        <u val="single"/>
        <sz val="10"/>
        <rFont val="Arial"/>
        <family val="2"/>
      </rPr>
      <t>Unutarnja aluminijska bravarija</t>
    </r>
    <r>
      <rPr>
        <sz val="10"/>
        <rFont val="Arial"/>
        <family val="2"/>
      </rPr>
      <t xml:space="preserve">
Unutarnja aluminijska bravarija se izvodi od aluminijskih plastificiranih profila koji su specificirani u ponudbenom troškovniku.
</t>
    </r>
    <r>
      <rPr>
        <u val="single"/>
        <sz val="10"/>
        <rFont val="Arial"/>
        <family val="2"/>
      </rPr>
      <t>Unutarnji vodovod i odvodnja te sanitarni pribor i oprema</t>
    </r>
    <r>
      <rPr>
        <sz val="10"/>
        <rFont val="Arial"/>
        <family val="2"/>
      </rPr>
      <t xml:space="preserve">
Potrebno je izraditi kompletan razvod vodovoda i odvodnje prema projektnoj dokumentaciji.
</t>
    </r>
  </si>
  <si>
    <r>
      <rPr>
        <u val="single"/>
        <sz val="10"/>
        <rFont val="Arial"/>
        <family val="2"/>
      </rPr>
      <t xml:space="preserve">Završne obloge poda i zidova borilišta
</t>
    </r>
    <r>
      <rPr>
        <sz val="10"/>
        <rFont val="Arial"/>
        <family val="2"/>
      </rPr>
      <t xml:space="preserve">Završna obloga poda borilišta je od plošno elastičnog sportskog poda sa klasičnim parketom debljine 14 mm. Završna obloga poda tribina je na bazi epoksidnih smola. Donji dio zidova arene je obložen mekanom oblogom, a gornji dio sa perforiranom akustičnom oblogom.
</t>
    </r>
    <r>
      <rPr>
        <u val="single"/>
        <sz val="10"/>
        <rFont val="Arial"/>
        <family val="2"/>
      </rPr>
      <t>Oprema dvorane</t>
    </r>
    <r>
      <rPr>
        <sz val="10"/>
        <rFont val="Arial"/>
        <family val="2"/>
      </rPr>
      <t xml:space="preserve">
Oprema dvorane je sukladna projektnoj dokumentaciji, a detaljno je specificirana u ponudbenom troškovniku.
</t>
    </r>
    <r>
      <rPr>
        <u val="single"/>
        <sz val="10"/>
        <rFont val="Arial"/>
        <family val="2"/>
      </rPr>
      <t>Izrada vanjske i unutarnje hidrantske mreže</t>
    </r>
    <r>
      <rPr>
        <sz val="10"/>
        <rFont val="Arial"/>
        <family val="2"/>
      </rPr>
      <t xml:space="preserve">
Potrebno je izgraditi vanjsku i unutarnju hidrantsku mrežu prema projektnoj dokumentaciji.
</t>
    </r>
    <r>
      <rPr>
        <u val="single"/>
        <sz val="10"/>
        <rFont val="Arial"/>
        <family val="2"/>
      </rPr>
      <t>Dovršetak izgradnje vanjske odvodnje</t>
    </r>
    <r>
      <rPr>
        <sz val="10"/>
        <rFont val="Arial"/>
        <family val="2"/>
      </rPr>
      <t xml:space="preserve">
U dosadašnjim fazama je izveden dio vanjske odvodnje i revizijskih okana. Potrebno je izvesti završnu oblogu unutarnjih stijenki revizijskih okana te nakon ispitivanja vodonepropusnosti i kamerom treba sanirati eventualna oštećenja cjevovoda.
</t>
    </r>
    <r>
      <rPr>
        <u val="single"/>
        <sz val="10"/>
        <rFont val="Arial"/>
        <family val="2"/>
      </rPr>
      <t>Radovi vanjskog uređenja uključujući i parkiralište te servisnu prometnicu</t>
    </r>
    <r>
      <rPr>
        <sz val="10"/>
        <rFont val="Arial"/>
        <family val="2"/>
      </rPr>
      <t xml:space="preserve">
U sklopu ovih radova je potrebno izvesti kolničku konstrukciju servisne prometnice te kompletne radove na izgradnji vanjskog parkirališta. Također je potrebno izvesti kompletne radove krajobraznog uređenja.
Mali biološki uređaj za pročišćavanje otpadne vode
Mali biološki uređaj za pročišćavanje otpadne vode služi za tretman otpadne vode iz zgrade škole, školske sportske dvorane i planiranog dječjeg vrtića. Lokacija malog biološkog uređaja za pročišćavanje otpadne vode je promjenjena u odnosu na glavni projekt. Predviđena loakcija je u unutarnjem krugu rotora (raskružju).</t>
    </r>
  </si>
  <si>
    <t xml:space="preserve">Dobava, transport i ugradnja vodonepropusnog betona za izradu podne ploče dvorane, debljine 20 cm (nakon izvedene hidroizolacije). Ploča se izvodi od vodonepropusnog betona VDP-2, klase tlačne čvrstoće C30/37. U jediničnoj cijeni su obuhvaćene sve potrebne aktivnosti za funkcionalnu izvedbu, a jedinična cijena obuhvaća slijedeće aktivnosti:
• dobavu i ugradnju vodenih brtvi na spoju temelja i zida
• izrada temelja za sidrenje čahura opreme  tlocrtnih dimenzija 30x30x50 cm, kom 20
• dobava, transport i ugradnja  vodonepropusnog betona VDP-2, C30/37 s potrebnim vibriranjem
• njega betona
Obračun se vrši po m3 funkcionalno izvedene i od nadzornog inženjera preuzete armirano-betonske temeljne ploče.
</t>
  </si>
  <si>
    <t>Dobava, transport i ugradnja vodonepropusnog betona za izradu podne ploče aneksa prizemlja (prateći sadržaji) debljine 15 cm. Ploče se izvode od vodonepropusnog betona VDP-2, klase tlačne čvrstoće C30/37. U jediničnoj cijeni su obuhvaćene sve potrebne aktivnosti za funkcionalnu izvedbu, a jedinična cijena obuhvaća slijedeće aktivnosti:
• dobavu i ugradnju vodenih brtvi na spoju temelja i zida
• dobava, transport i ugradnja  vodonepropusnog betona VDP-2, C30/37 s potrebnim vibriranjem
• njega betona
Obračun se vrši po m3 funkcionalno izvedenih i od nadzornog inženjera preuzetih armirano-betonskih temeljnih ploča.</t>
  </si>
  <si>
    <t>Jedinična cijena uključuje slijedeće:
• iskop (strojni i prema potrebi ručni) i kamenog nasipa u asfaltnoj površini prosječne dubine 50 cm
• iskop (strojni i prema potrebi ručni) zemlje III kategorije
• dobavu materijala i izradu podbetona,
• dobavu i ugradnju vodonepropusnog betona C30/37,
• dobava i ugradnja nepropusne trake (vodena brtva ili slično) na spoju podne ploče i bočnih stijena,
• dobavu i ugradnju armature (MAG Q-196 šipki RA ø12 mm i vilice od ø6 mm),
• montažu i demontažu glatke dvostruke oplate,
• dobavu i ugradnju lijevano-željeznog poklopca nosivosti 150 kN,
• obrada unutarnjih stijenki okna cementnim mortom kompletan brtveni materijal
• sve ostalo potrebno za funkcionalnu upotrebu.</t>
  </si>
  <si>
    <t>Jedinična cijena uključuje slijedeće:
• iskop (strojni i prema potrebi ručni) zemlje III kategorije
• dobavu materijala i izradu podbetona,
• dobavu i ugradnju vodonepropusnog betona C30/37,
• dobava i ugradnja nepropusne trake (vodene brtve ili slično) na spoju podne ploče i bočnih stijena,
• dobavu i ugradnju armature (MAG Q-196 šipki RA ø12 mm i vilice od ø6 mm),
• montažu i demontažu glatke dvostruke oplate,
• dobavu i ugradnju poklopca od rebrastog lima,
• obrada unutarnjih stijenki okna cementnim mortom kompletan brtveni materijal
• holender slavinu i 20 m ''armiranog crijeva'' sa sapnicom
• sve ostalo potrebno za funkcionalnu upotrebu.
Obračun se vrši po komadu kompletno izvedenog vrtnog hidranta spremnog za funkcionalnu izvedbu.</t>
  </si>
  <si>
    <t>Jedinična cijena uključuje slijedeće:
• iskop (strojni i prema potrebi ručni) i kamenog nasipa u asfaltnoj površini prosječne dubine 50 cm
• iskop (strojni i prema potrebi ručni) zemlje III kategorije
• dobavu materijala i izradu podbetona,
• dobavu i ugradnju vodonepropusnog betona C30/37,
• dobava i ugradnja nepropusne trake (vodene brtve ili slično) na spoju podne ploče i bočnih stijena,
• dobavu i ugradnju armature (MAG Q-196 šipki RA ø12 mm i vilice od ø6 mm),
• montažu i demontažu glatke dvostruke oplate,
• dobavu i ugradnju lijevano-željeznog poklopca nosivosti 450 kN,
• dobavu i ugradnju tipskih penjalica,
• izradu kineta,
• premazivanje vodonepropusnim premazom (u dva sloja),
• kompletan brtveni materijal (prijelazni komadi “KGF” uključeni su u jediničnoj cijeni kanalizacijskih cijevi),
• ispitivanje vodonepropusnosti (tekuće ispitivanje),
• sve ostalo potrebno za funkcionalnu upotrebu.</t>
  </si>
  <si>
    <t>Jedinična cijena uključuje slijedeće:
• iskop (strojni i prema potrebi ručni) i kamenog nasipa u asfaltnoj površini prosječne dubine 50 cm
• iskop (strojni i prema potrebi ručni) zemlje III kategorije
• dobavu materijala i izradu podbetona,
• dobavu i ugradnju vodonepropusnog betona C30/37,
• dobava i ugradnja nepropusne trake (vodena brtva ili slično) na spoju podne ploče i bočnih stijena,
• dobavu i ugradnju armature (MAG Q-196 šipki RA ø12 mm i vilice od ø6 mm),
• montažu i demontažu glatke dvostruke oplate,
• dobavu i ugradnju lijevano-željeznog poklopca nosivosti 250 kN,
• dobavu i ugradnju tipskih penjalica,
• izradu kineta,
• premazivanje vodonepropusnim premazom (u dva sloja),
• kompletan brtveni materijal (prijelazni komadi “KGF” uključeni su u jediničnoj cijeni kanalizacijskih cijevi),
• ispitivanje vodonepropusnosti (tekuće ispitivanje),
• sve ostalo potrebno za funkcionalnu upotrebu.</t>
  </si>
  <si>
    <t>Jedinična cijena uključuje slijedeće:
• iskop (strojni i prema potrebi ručni) i kamenog nasipa u asfaltnoj površini prosječne dubine 50 cm
• iskop (strojni i prema potrebi ručni) zemlje III kategorije
• dobavu materijala i izradu podbetona,
• dobavu i ugradnju vodonepropusnog betona C30/37,
• dobava i ugradnja nepropusne trake (vodena brtva) na spoju podne ploče i bočnih stijena,
• dobavu i ugradnju armature (MAG Q-196 šipki RA ø12 mm i vilice od ø6 mm),
• montažu i demontažu glatke dvostruke oplate,
• dobavu i ugradnju lijevano-željeznog poklopca nosivosti 450 kN,
• dobavu i ugradnju tipskih penjalica,
• izradu kineta,
• premazivanje vodonepropusnim premazom (u dva sloja),
• kompletan brtveni materijal (prijelazni komadi “KGF” uključeni su u jediničnoj cijeni kanalizacijskih cijevi),
• ispitivanje vodonepropusnosti (tekuće ispitivanje),
• sve ostalo potrebno za funkcionalnu upotrebu.</t>
  </si>
  <si>
    <t>Jedinična cijena uključuje slijedeće:
• iskop (strojni i prema potrebi ručni) zemlje III kategorije
• dobavu materijala i izradu podbetona,
• dobavu i ugradnju vodonepropusnog betona C30/37,
• dobava i ugradnja nepropusne trake (vodena brtva) na spoju podne ploče i bočnih stijena te spoju cijevi i bočnih stijena
• dobavu i ugradnju armature (MAG Q-335 šipki RA ø12 mm i vilice od ø6 mm),
• montažu i demontažu glatke dvostruke oplate,
• dobavu i ugradnju 2 komada lijevano-željeznih poklopaca nosivosti 150 kN,
• dobavu i ugradnju 2 komada tipskih penjalica (ljestvi),
• dobavu i ugradnju pocinčanog podesta
• izradu kineta,
• premazivanje vodonepropusnim premazom (u dva sloja),
• kompletan brtveni materijal (prijelazni komadi “KGF” uključeni su u jediničnoj cijeni kanalizacijskih cijevi),
• ispitivanje vodonepropusnosti (tekuće ispitivanje),
• sve ostalo potrebno za funkcionalnu upotrebu.</t>
  </si>
  <si>
    <t>Dobava i ugradnja nepropusne trake (vodene brtve, limenih traka ili slično) na spoju podne ploče i bočnih stijena uređaja.
Obračun po m' spoja.</t>
  </si>
  <si>
    <t>Iskolčenje glavnih osi vanjskih dijelova građevine (zgrade). Jediničnom cijenom je uključeno i preuzimanje svih potrebnih parametara od izvođača prijašnih faza radova te iskolčenje prema  projektu za VII fazu radova, odnosno sva geodetska mjerenja kojima se podaci sa projekta prenose na teren, osiguranje osi iskolčenja, profiliranje, obnavljanje i održavanje iskolčenih oznaka na terenu za sve vrijeme radova VII faze, odnosno do predaje radova Investitoru.</t>
  </si>
  <si>
    <t>Strojni iskop na platou za vanjske trgove u materijalima kategorije ”C”. Rad obuhvaća iskope predviđene projektom ili zahtjevom nadzornog inženjera u “C” kategoriji materijala s utovarom iskopanog materijala u kamion, te planiranje iskopanih površina. Pri izradi iskopa treba provesti sve mjere sigurnosti na radu i sva potrebna osiguranja postojećih objekata i komunikacija. Iskop treba obavljati upotrebom odgovarajuće mehanizacije, a ručni rad ograničiti na  minimum. Sve iskope treba urediti prema karakterističnim profilima, predviđenim kotama i predviđenim nagibima iz projekta, odnosno prema zahtjevu nadzornog inženjera. Obračun se vrši u m3 iskopanog materijala u sraslom stanju.</t>
  </si>
  <si>
    <t>Dobava i ugradnja geotekstila površinske mase 300 g/m2, na temeljno tlo prije izrade nasipa od kamenog materijala. Preklapanje pojedinih slojeva geotekstila iznosi 20 cm. Geotekstil je slijedećih tehničkih značajki:
• Tkani geotekstil 
• Sirovina polipropilen (PP)
• Vlačna čvrstoća, uzd./popr. (HRN EN ISO 10319 ili jednakovrijedna), 16/16 kN/m
• Istezanje kod loma (HRN EN ISO 10319 ili jednakovrijedna)20/20 %
• Vodopropusnost 30 l/m2s
Stavka obuhvaća dobavu i ugradnju prema uputama proizvođača. U jediničnoj cijeni je uključeno sve potrebno za funkcionalnu izvedbu. Obračun se vrši po m2 ugrađenog i od nadzornog inženjera preuzetog geotekstila.</t>
  </si>
  <si>
    <t>Izrada programa uzimanja betonskih uzoraka te izrada potrebnih izvješća u svrhu dokaza kvalitete prema odredbama Tehničkog propisa za građevinske konstrukcije (NN 17/17) za predmetne radove VIII faze izgradnje, uzimanje i ispitivanje uzoraka (tekuće i kontrolno ispitivanje) s pratećom dokumentacijom, te izrada završnog izvješća s ocjenom o postignutoj kvaliteti betona od ovlaštene institucije.</t>
  </si>
  <si>
    <t xml:space="preserve">Dobava potrebnog materijala i izrada cementno vapnene grube podložne žbuke (pripremljene u tvornici) debljine 1 cm na zidovima od opeke gdje se izvodi vertikalna hidroizolacija. Prije nanošenja grube žbuke sve površine moraju biti obrađene špricom (1-3 dana ranije) te polivene s vodom. U jediničnoj cijeni uključen je kompletan materijal i rad za funkcionalnu izvedbu, a naročito slijedeće:
• izrada i nanošenje šprica,
• dobava materijala, skladištenje i izrada grube žbuke  tlačne čvrstoće ≥2.5 N/mm2, 
• nanošenje žbuke od kvalificiranih zidara
• rabiciranje spojeva različitih materijala pocinčanim punktiranim rabicom (25x25x09)
• sve ostale potrebne aktivnosti za funkcionalnu izvedbu
Obračun se vrši po m2 nanešene  i od strane nadzornog inženjera preuzete grube žbuke.
</t>
  </si>
  <si>
    <t>Dobava potrebnog materijala i izrada cementno vapnene žbuke (pripremljene u tvornici) ukupne debljine do 2 cm na zidovima od opeke radne platforme do 4 m visine. Prije nanošenja grube žbuke sve površine moraju biti obrađene špricom (1-3 dana ranije) te polivene s vodom. U jediničnoj cijeni uključen je kompletan materijal i rad za funkcionalnu izvedbu, a naročito slijedeće:
• dobava te montaža i demontaža radnih platformi,
• izrada i nanošenje šprica,
• dobava materijala, skladištenje i izrada grube i fine žbuke  tlačne čvrstoće ≥5 N/mm2, 
• nanošenje žbuke od kvalificiranih zidara
• nanošenje fine žbuke od kvalificiranih zidara
• rabiciranje spojeva različitih materijala pocinčanim punktiranim rabicom (25x25x09)
• sve ostale potrebne aktivnosti za funkcionalnu izvedbu
Obračun se vrši po m2 nanešene  i od strane nadzornog inženjera preuzete žbuke.</t>
  </si>
  <si>
    <t>Dobava potrebnog materijala i izrada cementno vapnene žbuke (pripremljene u tvornici) ukupne debljine do 2 cm na armirano-betonskim stropovima radne platforme do 4 m visine. Prije nanošenja grube žbuke sve površine moraju biti obrađene špricom (1-3 dana ranije). U jediničnoj cijeni uključen je kompletan materijal i rad za funkcionalnu izvedbu, a naročito slijedeće:
• dobava te montaža i demontaža radnih platformi,
• izrada i nanošenje šprica,
• dobava materijala, skladištenje i izrada grube i fine žbuke  tlačne čvrstoće ≥5 N/mm2, 
• nanošenje žbuke od kvalificiranih zidara
• nanošenje fine žbuke od kvalificiranih zidara
• sve ostale potrebne aktivnosti za funkcionalnu izvedbu
Obračun se vrši po m2 nanešene  i od strane nadzornog inženjera preuzete žbuke.</t>
  </si>
  <si>
    <t>Dobava potrebnog materijala i izrada cementno estriha prosječne debljine 6 cm  (pripremljenog u tvornici). Estrih se armirara armaturnom mrežom Q-133 koja je uključena u jediničnu cijenu. U jediničnoj cijeni uključen je kompletan materijal i rad za funkcionalnu izvedbu, a naročito slijedeće:
• dobava materijala, skladištenje estriha,
• čišćenje izvedenih podloga,
• nanošenje primera,
• mehanička zaštita podnih instalacija cementnim mortom,
• dobava i ugradnja 1+2 cm tvrdog EPS-a,
• dobava i ugradnja PE folije 
• nanošenje estriha od kvalificiranih radnika, a završna obloga se izvodi helikopterima,
• rezanje dilatacija,
• sve ostale potrebne aktivnosti za funkcionalnu izvedbu
Obračun se vrši po m2 ugrađenog i od strane nadzornog inženjera preuzetog estriha.</t>
  </si>
  <si>
    <t>Dobava potrebnog materijala te izrada i montaža opšava  nadozida (atike) toplog mosta od aluminijsko-plastificiranog lima debljine 2 mm, r.š 70 cm, uključujuči i podkonstrukciju  iznad glavnog ulaza u dvoranu). Boja opšava je RAL 9006 (graualuminijum), aplikacija elektrostatsko bojanje. Obračun se vrši po m'  ugrađenog opšava. U jediničnoj cijeni je uključeno sve potrebno za funkcionalnu izvedbu i uporabu.</t>
  </si>
  <si>
    <t>Dobava i dostava potrebnog materijala te izrada obloge zidova  i odgleda stropa širine 1 m na granicama protupožarnih odjeljaka od FIREBOARD ploča otpornih na požar F-90, sa potvrdom sukladnosti. U jediničnoj cijeni uključeno je sve potrebno za funkcionalnu izvedbu, uključujući dobavu i ugradnju podkonstrukcije, bandažiranje, izrada potrebnih otvora za instalacije, gletanje, ispunu od mineralne vune debljine 10 cm te izrada radnih skela za rad na visini do 10 m. Obračun vršiti prema m² izvedenih i od nadzornog inženjera preuzetih protupožarnih obloga.</t>
  </si>
  <si>
    <t>Dobava i monaža spuštenog stropa sa sjajnim vidljivim upuštenim rasterom i demontažnim pločama 60x60 cm, s potkonstrukcijom i pripadajućim ovjesom u prostorijama trgovine i ureda, sve u tipu i po izboru investitora. Rasvjetna tijela su obuhvaćena u el. projektu, ali treba uskladiti dimenzije stropnih ploča i rasvjetnih tijela. U cijeni su obuhvaćena i izrezivanja za instalacije i prilagođavanje obrubu od gipskartona. Obračun po m² spuštenog stropa.</t>
  </si>
  <si>
    <t>Dobava i dostava potrebnog materijala te izrada linijske kanalica sa ukrasnom inox rešetkom  za odvodnju s poda kupaonica (kordinacija s vodoinstalaterom, keramičarem i izradom estriha). Linijska odvodnja prema odabiru projektanta.U jediničnoj cijeni uključeno je sve potrebno za funkcionalnu izvedbu, Obračun vršiti prema komadu ugrađenih i od nadzornog inženjera preuzetih linijskih kanalica.</t>
  </si>
  <si>
    <t xml:space="preserve">Dobava i dostava potrebnog materijala te popločavanje vanjskih tribina protukliznim keramičkim pločicama od mljevenog granita, otpornim na smrzavanje Gres keramička pločica I“A“ kvalitete, debljine 10mm, rektificirana (ravno rezanih rubova) dimenzija 30x60 cm, grip  završne obrade, protukliznosti R11, tip kao FLOOR GRES,serija INDUSTRIAL ili jednakovrijedan proizvod čije karakteristike su jednakovrijedne kao navedene. Pločice se lijepe specijalnim fleksibilnim ljepilom za vanjsku upotrebu. Pločice su dimenzija 30x30 cm, površinske obrade mat. Boja prema odabiru projektanta. U cijenu uključeno ljepilo i masa za fugiranje. Obračun po m² popločenog poda i od nadzornog inženjera preuzetih površina. </t>
  </si>
  <si>
    <t xml:space="preserve">Dobava i dostava potrebnog materijala te popločavanje vanjskih površina protukliznim keramičkim pločicama od mljevenog granita, otpornim na smrzavanje Gres keramička pločica I“A“ kvalitete, debljine 10mm, rektificirana (ravno rezanih rubova) dimenzija 30x60 cm, grip  završne obrade, protukliznosti R11, tip kao FLOOR GRES,serija INDSUTRIAL ili jednakovrijedan proizvod čije karakteristike su jednakovrijedne kao navedene. Pločice se lijepe specijalnim fleksibilnim ljepilom za vanjsku upotrebu. Pločice su dimenzija 30x30 cm, površinske obrade mat. Boja prema odabiru projektanta. U cijenu uključeno ljepilo i masa za fugiranje. Obračun po m² popločenog poda i od nadzornog inženjera preuzetih površina. </t>
  </si>
  <si>
    <t>Dobava i dostava potrebnog materijala te popločavanje vanjskih stubišta protukliznim keramičkim opločenjem  pločicama od mljevenog granita, otpornim na smrzavanje Gres keramička pločica I“A“ kvalitete, debljine 10mm, rektificirana (ravno rezanih rubova) dimenzija 30x60 cm, grip  završne obrade, protukliznosti R11, tip kao FLOOR GRES, serija INDUSTRIAL ili jednakovrijedan proizvod čije karakteristike su jednakovrijedne kao navedene. Gazišta se prethodno lijepe tako da imaju ''L'' oblik, dužine 60 cm, a sirina prilagožena sirini izvedenog gazišta (oko 35 cm). Pločice se lijepe specijalnim fleksibilnim ljepilom za vanjsku upotrebu. Pločice su dimenzija 30x30 cm, površinske obrade mat. Boja prema odabiru projektanta. U cijenu uključeno ljepilo i masa za fugiranje. Obračun po m² popločenog podesta odnosno po komadu gazišta i čela te od nadzornog inženjera preuzetih površina stuba.</t>
  </si>
  <si>
    <t xml:space="preserve">Dobava i dostava potrebnog materijala te popločavanje podova keramičkim pločicama od mljevenog granita, tip kao CAESAR CERAMICHE COSTELAZIONI POLARIS ili FLOOR GRES, serija INDUSTRIAL, boja STEEL, CERIM, serija MATERIAL STONES OF CERIM ili jednakovrijedan proizvod čije karakteristike su jednakovrijedne kao navedene. Gres keramička pločica I“A“ kvalitete, debljine 10mm, rektificirana(ravno rezanih rubova) dimenzije 40X80 cm, protukliznosti R9. Pločice se specijalnim fleksibilnim ljepilom lijepe na pripremljeni cementni estrih. Pločice su dimenzija 40x40 cm dimenzije, površinske obrade mat ili 40X80 cm soft (polusjajne) završne obrade, površinske obrade mat. Boja prema odabiru projektanta. U cijenu uključeno ljepilo i masa za fugiranje. Pločice se u kupaonama i sanitarnim čvorovima polažu s padovima prema podnim sifonima. Obračun po m² popločenog poda i od nadzornog inženjera preuzetih površina. </t>
  </si>
  <si>
    <t xml:space="preserve">Dobava potrebnog materijala i ugradnja podnog sustava na bazi dvokomponentnih epoksidnih smola i kvarcnog pijeska granulacije 0,08-3,5 mm  prosjećne debljine 6-10 mm sa efektom terazzo poda u prirodnoj boji pijeska ( npr. kao Sikafloor 156/161 kao temeljni premaz, nosivi sloj mješavine Sikafloor 169 i kvarcnog pijeska (potrošnja 2 kg/m²/mm obrađena strojnim zaglađivanjem, Sikafloor 169 kao transparentni brtveni lak uz opcijsko lakiranje sa 2 K poliuretanskim mat lakom Sikafloor 304 W ili jednakovrijedan proizvod čije karakteristike su jednakovrijedne kao navedeno). Podna obloga mora zadovoljiti slijedeće zahtjeve:        
• visoka mehanička otpornost   
• visoka kemijska otpornost  
• protukliznost  
• vodonepropustnos
• postojanost boje      
• lako održavanje  
Nosivi materijal mora odgovara HRN EN 13813 SR-B1,5-AR1-IR4 ili jednakovrijedna. </t>
  </si>
  <si>
    <t>RADNA STOLICA
Radna stolica mora biti stabilna, omogućavati radniku udoban položaj i neometano pomicanje, sa podesivom visinom sjedala, te naslonom koji mora služiti kao oslonac za cijela leđa, podesiv po nagibu i visini. Postolje stolice mora biti izrađeno od aluminija, završne obrade otporne na habanje, te jednostavne za održavanje. Rukonasloni moraju biti podesivi po visini I promjeni kuta, izrađeni od materijala lakog za održavanje. Obloga sjedala i naslona mora biti od negorivog materijala otpornog na vlagu, habanje i utjecaj UV zraka. Boja i vrsta obloge sjedala i naslona, te završna obloga postolja po izboru Investitora.</t>
  </si>
  <si>
    <t>Ličenje unutarnjih betonskih površina armirano-betonske montažne konstrukcije te konstrukcije tribina fasadeks bojom. U cijenu je uključena impregnacija, zaglađivanje odgovarajućim kitom (2x), brušenje (2x), predličenje razrjeđenom bojom te minimalno dvostruki sloj boje, odnosno do potpune pokrivenosti. U cijenu su uključene sve navedene predradnje i skele, odnosno platforme jer se radovi izvode do 10 m visine. Obračun po m² oličene površine (nosači i podgled ''pi'' ploča. Navedena boja je otporna na mehanička oštećenja te se može prati.</t>
  </si>
  <si>
    <t>Izrada, dostava i montaža dvokrilnih, zaokretnih, punih, a gornji dio ostakljenih vrata, dovratnika i krila od aluminijskih plastificiranih profila (RAL 9006) te staklenog prozora. Ispuna vratnog  krila je al. panel debljine 4 cm sa drvenom oblogom. Ostakljenje je staklom (6+16+6 mm) te nalijepljenim sigurnosnim folijama. U stavku uračunati svi elementi spajanja, brtvljenja, pokrovne lajsne, kvaka, uređaj za zatvaranje montiran pri vrhu vratnog krila, komplet do potpune gotovosti. Unutarnji dovratnici se izvode kao ''futerštokovi''. Obveza izvođača je dostaviti uzorke na odobrenje predstavniku Investitora, te izrada radioničkih nacrta detalja opšava koje će verificirati projektant. U jediničnoj cijeni je uključeno sve potrebno za funkcionalnu izvedbu i uporabu prema priloženoj shemi u privitku.</t>
  </si>
  <si>
    <t>Izrada, dostava i montaža jednokrilnih, zaokretnih, punih, a gornji dio ostakljenih vrata, dovratnika i krila od aluminijskih plastificiranih profila (RAL 9006). Ispuna vratnog  krila je al. panel debljine 4 cm sa drvenom oblogom. Ostakljenje je staklom (4+16+4 mm) te nalijepljenim sigurnosnim folijama. U stavku uračunati svi elementi spajanja, brtvljenja, pokrovne lajsne, kvaka, uređaj za zatvaranje montiran pri vrhu vratnog krila, komplet do potpune gotovosti. Unutarnji dovratnici se izvode kao ''futerštokovi''. Obveza izvođača je dostaviti uzorke na odobrenje predstavniku Investitora, te izrada radioničkih nacrta detalja opšava koje će verificirati projektant. U jediničnoj cijeni je uključeno sve potrebno za funkcionalnu izvedbu i uporabu prema priloženoj shemi u privitku.</t>
  </si>
  <si>
    <t>Izrada, dostava i montaža jednokrilnih, zaokretnih, punih, dovratnika i krila od aluminijskih plastificiranih profila (RAL 9006). Ispuna vratnog  krila je al. panel debljine 4 cm sa drvenom oblogom. U stavku uračunati svi elementi spajanja, brtvljenja, pokrovne lajsne, kvaka, uređaj za zatvaranje montiran pri vrhu vratnog krila, komplet do potpune gotovosti. Unutarnji dovratnici se izvode kao ''futerštokovi''. Obveza izvođača je dostaviti uzorke na odobrenje predstavniku Investitora, te izrada radioničkih nacrta detalja opšava koje će verificirati projektant. U jediničnoj cijeni je uključeno sve potrebno za funkcionalnu izvedbu i uporabu prema priloženoj shemi u privitku.</t>
  </si>
  <si>
    <t>Izrada, dostava i montaža harmonika vrata, punih, dovratnika od aluminijskih plastificiranih profila (RAL 9006). Ispuna vratnih  lamela je al. panel debljine 4 cm sa drvenom oblogom. U stavku uračunati svi elementi spajanja, brtvljenja, pokrovne lajsne, kvaka, uređaj za zatvaranje, komplet do potpune gotovosti. Dovratnici se izvode kao ''futerštokovi''. Obveza izvođača je dostaviti uzorke na odobrenje predstavniku Investitora, te izrada radioničkih nacrta detalja opšava koje će verificirati projektant. U jediničnoj cijeni je uključeno sve potrebno za funkcionalnu izvedbu i uporabu prema priloženoj shemi u privitku.</t>
  </si>
  <si>
    <t>Izrada, dostava i montaža dvokrilnih, zaokretnih, punih, a gornji dio ostakljenih vrata, dovratnika i krila od aluminijskih plastificiranih profila (RAL 9006). Ispuna vratnog  krila je al. panel debljine 4 cm sa drvenom oblogom. Ostakljenje je termoizolirajućim staklom (6+16+6 mm) s ispunom od argona-"lowe-e" izvedba te nalijepljenim sigurnosnim folijama. U stavku uračunati svi elementi spajanja, brtvljenja, pokrovne lajsne, kvaka, uređaj za zatvaranje montiran pri vrhu vratnog krila, komplet do potpune gotovosti. Unutarnji dovratnici se izvode kao ''futerštokovi''. Obveza izvođača je dostaviti uzorke na odobrenje predstavniku Investitora, te izrada radioničkih nacrta detalja opšava koje će verificirati projektant. U jediničnoj cijeni je uključeno sve potrebno za funkcionalnu izvedbu i uporabu prema priloženoj shemi u privitku.</t>
  </si>
  <si>
    <t>Izrada, dostava i montaža staklene stijene od sigurnosnog stakla debljine 2x8 mm, sa ugrađenim mimookretnim dvokrilnim vratima od sigurnosnog stakla debljine 2x8 mm, ukupnih dimenzija stijene 490/210+40 cm, čija je osnovna konstrukcija od aluminijskih plastificiranih profila (RAL 9006). U stavku uračunati svi elementi spajanja, brtvljenja, pokrovne lajsne, kvaka, uređaj za zatvaranje montiran pri dnu i vrhu vratnih krila, komplet do potpune gotovosti. U jediničnoj cijeni je uključeno sve potrebno za funkcionalnu izvedbu i uporabu.</t>
  </si>
  <si>
    <t>Izrada, dostava i montaža mimookretnih dvokrilnih vrata od sigurnosnog stakla debljine 2x8 mm, dimenzija 135/213 cm. U stavku uračunati svi elementi spajanja, brtvljenja, pokrovne lajsne, kvaka, uređaj za zatvaranje montiran pri dnu i vrhu vratnih krila, komplet do potpune gotovosti. U jediničnoj cijeni je uključeno sve potrebno za funkcionalnu izvedbu i uporabu.</t>
  </si>
  <si>
    <t>Izrada, dostava i montaža mimokretnih dvokrilnih vrata od sigurnosnog stakla debljine 2x8 mm, dimenzija 125/213 cm.. U stavku uračunati svi elementi spajanja, brtvljenja, pokrovne lajsne, kvaka, uređaj za zatvaranje montiran pri dnu i vrhu vratnih krila, komplet do potpune gotovosti. U jediničnoj cijeni je uključeno sve potrebno za funkcionalnu izvedbu i uporabu.</t>
  </si>
  <si>
    <t>Izrada, dostava i montaža jednokrilnih, zaokretnih, punih, vrata dimenzija 105/213 cm, dovratnika i krila od aluminijskih plastificiranih profila (RAL 9006). Ispuna vratnog  krila je al. panel debljine 4 cm sa drvenom oblogom. Vrata se ugrađuju u zid debljine 30 cm. U stavku uračunati svi elementi spajanja, brtvljenja, pokrovne lajsne, kvaka, uređaj za zatvaranje montiran pri vrhu vratnog krila, komplet do potpune gotovosti. Građevinski otvor 120/220cm. U jediničnoj cijeni je uključeno sve potrebno za funkcionalnu izvedbu i uporabu.</t>
  </si>
  <si>
    <t>Dobava potrebnog materijala te izrada, dostava i montaža prozora u dimenzija 140/120 cm. Doprozornici su od aluminijskih višekomornih profila (RAL 9006). Ostakljenje je termoizolirajućim staklom (4+16+4 mm). U jediničnoj cijeni uključeni su okovi, brtva Q lon (dvostruka) i dr. Obveza izvođača je dostaviti uzorke panela na odobrenje predstavniku Investitora, te izrada radioničkih nacrta detalja opšava koje će verificirati projektant. Obračun vršiti prema komadu ugrađenih i od nadzornog inženjera preuzetih prozora. U jediničnoj cijeni je uključeno sve potrebno za funkcionalnu izvedbu i uporabu.</t>
  </si>
  <si>
    <t>dobava i polaganje klasičnog parketa - HRAST NATUR u kvaliteti, dimenzije 300 - 450 x 50 - 70 mm debljine 14 mm. Parket se polaže u disperzijsko ljepilo koje mora biti elastično. Slijedi grubo i fino brušenje parketa, te 3 x lakiranje sa 2 KPU lakom na bazi vode za sportske dvorane i ima atest protukliznosti po normi HRN EN 14904 ili jednakovrijednoj.</t>
  </si>
  <si>
    <t>IX.  OPREMA DVORANE</t>
  </si>
  <si>
    <t>VIII. ELEKTROTEHNIČKI RADOVI</t>
  </si>
  <si>
    <t>VII. STROJARSKI RADOVI</t>
  </si>
  <si>
    <t>VI. RADOVI IZGRADNJE PLATOA BIOLOŠKOG UREĐAJA TE DOBAVA I 
UGRADNJA BIOLOŠKOG UREĐAJA ZA PROČIŠĆAVANJE 
OTPADNIH SANITARNIH VODA</t>
  </si>
  <si>
    <t xml:space="preserve">VI. </t>
  </si>
  <si>
    <t>V. RADOVI IZGRADNJE UNUTARNJEG VODOVODA I HIDRANTSKE MREŽE TE KUĆNE (TEMELJNE) ODVODNJE</t>
  </si>
  <si>
    <t>IV. RADOVI IZGRADNJE VANJSKE ODVODNJE DVORANE</t>
  </si>
  <si>
    <t>III. RADOVI VODOOPSKRBE I ODVODNJE DVORANE</t>
  </si>
  <si>
    <t>II. RADOVI NISKOGRADNJE TE UREĐENJA VANJSKIH TRGOVA I DJEČJEG IGRALIŠTA</t>
  </si>
  <si>
    <t>Dobava i ugradnja PE100 vodovodnih polietilenskih cijevi i cijevi vanjske hidrantske mreže.Dobava i ugradnja PE100 vodovodnih polietilenskih cijevi oznake PE 100, prema HRN EN 12201-2, DIN 8074/8705, ISO 4427 ili jednakovrijedna, klase SDR 13,6 za 10 bara. Cijevi se spajaju elektrofuzijskim zavarivanjem pomoću elektro spojnice. U jediničnoj cijeni obuhvaćen je sav rad i materijal uključujući sve fazonske komade do potpune i funcionalne izvedbe bez obzira jeli spomenut u opisu. Obračun se vrši po m' ugrađenih cijevi prema projektnoj dokumentaciji.</t>
  </si>
  <si>
    <t>Dobava i ugradnja mesinganog regulatora tlaka sa ugrađenim hvataćem nečistoće i sitom od nerđajućeg čelika. Također ima 2 manometra 0-16 bara za ulazni i izlazni tlak. Ulazni tlak 2.5-16 bara, a izlazni 1.5-6 bara (kao Honeywell-Braukman, tip D 06 F, NO 40 ili jednakovrijedan proizvod čije su karakteristike jednakovrijedne kao navedene). U jediničnoj cijeni obuhvaćen je sav rad i materijal uključujući sve fazonske komade do potpune i funcionalne izvedbe bez obzira jeli spomenut u opisu. Obračun se vrši po kompletu ugrađenog regulatora.</t>
  </si>
  <si>
    <t>Nabava, doprema i ugradba petoroslojnih PEX-AL-PEX cijevi sa spajanjem "press" spojnicama za etažni razvod sanitarne tople vode i recirkulirajuće cijevi(kao PIPELIFE RADOPRESS ili jednakovrijedan proizvod čije karakteristike su jednakovrijedne kao navedene). Cijevi predviđene za suhozidnu/predzidnu montažu na obujmicama ili za mokru ugrednju u zidne i podne usjeke sa toplinskom izolacijom cijevi prema preporuci proizvođača cijevi. Stvaka obuhvaća sve potrebne spojnice, redukcije, koljena, T-komade i potrebni pričvrsni i zaštitno-izolacijski materijal. Cijevi se isporučuju u kolutima ili šipkama D16-D26. Obračun se vrši po m' montirane ispitane i preuzete cijevi uključujući i fiting.</t>
  </si>
  <si>
    <t>Izrada nosivog sloja (lako i vrlo lako prometno opterećenje) AC 16 base 50/70 AG9 M2, debljine 5,0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ili jednakovrijedna)  i tehničkim svojstvima i zahtjevima za građevne proizvode za proizvodnju asfaltnih mješavina i za asfaltne slojeve kolnika.</t>
  </si>
  <si>
    <t>Izrada habajućeg sloja (lako i vrlo lako prometno opterećenje) AC 8 surf  50/70 AG9 M4, debljine 3,0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ili jednakovrijedna)  i tehničkim svojstvima i zahtjevima za građevne proizvode za proizvodnju asfaltnih mješavina i za asfaltne slojeve kolnika.</t>
  </si>
  <si>
    <t xml:space="preserve">OTU 9.01.
Postavljanje prometnog znaka E31 s retroreflektirajućom folijom klase II, debljine lima 2 mm, 60x30 cm. Prometni znakovi postavljaju se prema projektu prometne opreme i signalizacije, a u skladu s važećim Pravilnikom o prometnim znakovima, opremi i signalizaciji na cestama i važećim hrvatskim normama koje reguliraju to područje (HRN 12899-1 ili jednakovrijedna).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t>
  </si>
  <si>
    <t>Izrada, dobava i ugradnja gumene antistres podloge debljine sloja 5 cm na prethodno pripremljenoj betonskoj podlozi, prema projektu. Gumena antistres podloga ljepi se u pločama kao predgotovljen proizvod na betonsku podlogu, na površinama unutar igrališta predviđenim projektom. Mora imati uvjerenje o kvaliteti da udovoljava zahtjevima europske norme HRN EN 1177 ili jednakovrijedna. Prije ugradnje potrebno je uvjerenje o kvaliteti predati nadzornom inženjeru te nakon njegovog odobrenja pristupiti ugradnji. Rad obuhvaća: 
-dobavu i prijevoz na mjesto ugradnje zaštitne gumene podloge 
-ugradnju prema uputama proizvođača 
Jedinična cijena uključuje sve potrebno za funkcionalnu izvedbu.
Obračun po m2 izvedene podloge.</t>
  </si>
  <si>
    <t>Dobava i ugradnja kanalizacijskih cijevi za polaganje u zemlju iz tvrdog PVC-a, oznake E s potrebnim fazonskim komadima i brtvenim materijalom, izrađenih prema normi HRN EN 1401-1 ili jednakovrijednoj, s utičnim kolčakom i brtvom od sintetskog kaučuka, nazivne prstenaste čvrstoće SN 8. U jediničnoj cijeni uključena je također dobava i ugradnja prijelaznih komada “KGF”(110-400 mm), s eventualno potrebnim prirubnicama, koje se ugrađuju u stijenke revizijskih okana prije betoniranja. U jediničnoj cijeni uključeno je slijedeće:
• dobava i ugradnja PVC kanalizacijskih cijevi klase SN 8, s potrebnim brtvenim materijalom i fazonskim komadima (npr. PipeLife ili jednakovrijedan proizvod čije su karakteristike jednakovrijedne navedenima),
• ispitivanje vodonepropusnosti prije zatrpavanja kanalizacije (tekuća ispitivanja),
• sve ostalo potrebno za funkcionalnu upotrebu.
Obračun se vrši po m’ ugrađene i ispitane kanalizacije prema projektnom rješenju.</t>
  </si>
  <si>
    <t>Dobava kompletnog materijala i ugradnja kaskadne linijske rešetke dužine 4 m, tipa ACO DRAIN V 100 za odvodnju oborinskih voda ili jednakovrijedan proizvod čije karakteristike su jednakovrijedne kao navedene. U jediničnoj cijeni su uključene slijedeće aktivnosti:
• Dobava i ugradnja kanala V-presjeka iz polimer betona svijetle širine kanala 10 cm, a visina prema projektu. Kanal se ugrađuje u beton debljine 25 cm, a bočno se također zalažu betonom širine 10 cm.
• Dobava i ugradnja rešetki iz lijevanog željeza opterećenja B125 (lagano prometno opterećenje) sa sistemom bezvijčane ukrute DRAINLOCK.
• Dobava i ugradnja 2 komada sabirnika V100S iz polimer betona svijetle širine kanala 10 cm sa pojačanim rubom za razred opterećenja B125 (lagano prometno opterećenje). Sabirnik također ima taložnu posudu od PVC-a i odvod DN110.
• Dobava i ugradnja PVC kanalizacijskih cijevi ø110 mm tjemene nosivosti SN 6 sa priključkom na postojeće revizijsko okno.</t>
  </si>
  <si>
    <t xml:space="preserve">Dobava i ugradnja separatora  s integriranim taložnikom i sve ostale potrebne aktivnosti i oprema za dovođenje u funkcionalnu upotrebu. Separator proizvođača npr. ''Tehnix'' ili jednakovrijedan proizvod čije karakteristike su jednakovrijedne kao navedene, protoka Q=20 l/s, oznake S-5000, sa by-pass preljevnim sustavom, smješten je u zelenom pojasu. Dimenzije separatora su 300x125x130 cm (sve dimenzije i priključci prema odabranom tipu separatora). Iza i ispred separatora, te bočno, nalazi se revizijsko okno. za uzimanje uzoraka. Kvaliteta voda koje se ispuštaju treba zadovoljavati uvjete pravilnika o graničnim vrijednostima dopuštenih koncetracija opasnih i drugih tvari u otpadnim vodama. </t>
  </si>
  <si>
    <t>U jediničnoj cijeni su uključene slijedeće aktivnosti:
• Iskop u zemlji III kategorije, utovar i transport na privremeni deponij na parceli
• Dobava transport i ugradnja Separatora  protoka Q=20 l/s, oznake S-5000, sa by-pass preljevnim sustavom, sa lijevanim poklopcima nosivosti 250 kN
• Dobava potrebnog materijala te izrada uzvodnog, nizvodnog i bočnog revizijskog okna
• Dobava potrebnog materijala te izrada podložnog betona C8/12, debljine 5 cm
• Dobava potrebnog materijala te izrada armiranobetonske ploče od betona C25/30, debljine 20 cm uključujući i armaturnu mrežu MAG Q-335. 
• Dobava i ugradnja lijevanih poklopaca nosivosti 250 kN
• Zasipavanje materijalom iz iskopa prostora oko rotora
• Provođenje funkcionalnih ispitivanja
• Sve ostalo potrebno za funkcionalnu izvedbu</t>
  </si>
  <si>
    <t>Dobava i ugradnja savitljivih drenažnih cijevi ø 200 mm iz tvrdog PVC-a, s potrebnim fazonskim komadima i brtvenim materijalom, izrađenih prema normi DIN 8074/8075 ili jednakovrijedna. U jediničnoj cijeni uključeno je slijedeće:
• dobava i ugradnja PVC drenažnih savitljivih cijevi s potrebnim fazonskim komadima,
• sve ostalo potrebno za funkcionalnu upotrebu.
Obračun se vrši po m’ ugrađene drenaže prema projektnom rješenju.</t>
  </si>
  <si>
    <t>Nabava, doprema i ugradba PP-R cijevi prema HRN EN 12201-2 ili jednakovrijedna, SDR 11 sa svim fitinzima, fazonskim komadima i brtvenim materijalom. Cijevi koje se montiraju u zidne usjeke, izoliraju se pustom (filcom) koji se spiralno omata mjedenom žicom ø 0.8 mm, te se na svakih 1.0 m dužine pričvršćuje na zid željeznim kukama. Cijevi za toplu vodu izoliraju se kao cijevi za hladnu vodu samo sa dva namotaja pusta. Cijevi vođene vidljivo pod stropom izolirati PLAMA FLEKS ili ARMAFLEKS izolacijom. Komplet s izolacijom, kukama, obujmicama i sitnim materijalom, te izradom zidnih usjeka. U jediničnu cijenu je uključen sav potreban rad, oprema i materijal te radne platforme do dovođenja u funkcionalnu izvedbu, a sve prema uputama proizvođača. Obračun se vrši po m' montirane ispitane i preuzete cijevi uključujući i fiting.</t>
  </si>
  <si>
    <t>Nabava, doprema i ugradba PP cijevi za kućnu (unutarnju) kanalizaciju HRN EN 681/1 ili jednakovrijedna s integriranim utičnim kolčakom i gumenom brtvom. Fazonske komade obračunati kao dužni metar cijevi, sa svim potrebnim priborom HRN G.C6.512 ili jednakovrijedna. Učvršćenje i ovjese izvesti pomoću obujmica na svakih 1-2 m i kod svakog fazonskog komada prema preporuci proizvođača cijevi. U jediničnu cijenu je uključen sav potreban materijal i rad za potrebe funkcionalno ugradnje cijevi. Obračun se vrši po m' ugrađene cijevi.</t>
  </si>
  <si>
    <t>Ispitivanje kompletne kanalizacijske instalacije na nepropusnost, od ovlaštene pravne osobe sa izdavanjem potvrde, statičkim vodenim pretlakom od 500 mbara u trajanju od 30 min, a sve prema normi DIN 4033 ili jednakovrijedna.</t>
  </si>
  <si>
    <t>Nabava, doprema i ugradba kante za papirnati otpad. U jediničnu cijenu je uključen sav potreban rad, pribor i materijal do dovođenja u funkcionalnu izvedbu, a sve prema uputama proizvođača. Obračun se vrši po komadu kanti.</t>
  </si>
  <si>
    <t>Nabava, doprema i ugradba osvježivača prostora. U jediničnu cijenu je uključen sav potreban rad, pribor i materijal do dovođenja u funkcionalnu izvedbu, a sve prema uputama proizvođača. Obračun se vrši po komadu osvježivača.</t>
  </si>
  <si>
    <t>Nabava, doprema i ugradba četke za WC. U jediničnu cijenu je uključen sav potreban rad, pribor i materijal do dovođenja u funkcionalnu izvedbu, a sve prema uputama proizvođača. Obračun se vrši po komadu četke.</t>
  </si>
  <si>
    <t>Nabava, doprema i ugradba spremišta za uloške. U jediničnu cijenu je uključen sav potreban rad, pribor i materijal do dovođenja u funkcionalnu izvedbu, a sve prema uputama proizvođača. Obračun se vrši po komadu montiranog pribora.</t>
  </si>
  <si>
    <t>Nabava, doprema i ugradba etažera od sanitarnog porculana, i druge sanitarne opreme. U jediničnu cijenu je uključen sav potreban rad, pribor i materijal do dovođenja u funkcionalnu izvedbu, a sve prema uputama proizvođača. Obračun se vrši po komadu montiranih i preuzetih ugrađenih etažera.</t>
  </si>
  <si>
    <t>Nabava, doprema i ugradba plastične kutije za toaletni papir. U jediničnu cijenu je uključen sav potreban rad, pribor i materijal do dovođenja u funkcionalnu izvedbu, a sve prema uputama proizvođača. Obračun se vrši po komadu montiranih i preuzetih ugrađenih kutija.</t>
  </si>
  <si>
    <t>Nabava, doprema i ugradba držača za papirnate ručnike. U jediničnu cijenu je uključen sav potreban rad, pribor i materijal do dovođenja u funkcionalnu izvedbu, a sve prema uputama proizvođača. Obračun se vrši po komadu montiranih i preuzetih ugrađenih držača.</t>
  </si>
  <si>
    <t>Nabava, doprema i ugradba regulatora tlaka iz mesinga, s ugrađenim hvatačem nečistoće sa sitom od nehrđajućeg čelika; dva manometra 0-10 bara za ulazni i izlazni tlak
Ulazni tlak: 2,5-16 bara
Izlazni tlak: 1,5-6 bara
Proizvod: kao HONEYWELL-BRAUKMAN tip D 06 F NO 40 ili jednakovrijedan proizvod čije karakteristike su jednakovrijedne kao navedene.
U jediničnu cijenu je uključen sav potreban rad, oprema i materijal do dovođenja u funkcionalnu izvedbu, a sve prema uputama proizvođača. Obračun se vrši po komadu montiranih ispitanih i preuzetih regulatora.</t>
  </si>
  <si>
    <t>Dobava potrebnog materijala te izrada revizijskog okna u prizemlju dvorane za potrebe temeljne kanalizacije, unutarnjih dimenzija 60x80 cm dubine 120 do 150 cm. Stijenke i dno revizijskog okna izvedeni su od armiranog vodonepropusnog betona C30/37. Prije izrade dna okna izvodi se podložni beton debljine 10 cm
• iskop (strojni i prema potrebi ručni) kamenog nasipa,
• dobavu materijala i izradu podbetona,
• dobavu i ugradnju vodonepropusnog betona C30/37,
• dobava i ugradnja nepropusne trake (vodene brtve ili slično) na spoju podne ploče i bočnih stijena te spoju cijevi i bočnih stijena,
• dobavu i ugradnju armature (MAG Q-335 šipki RA ø12 mm i vilice od ø6 mm),
• montažu i demontažu glatke dvostruke oplate,</t>
  </si>
  <si>
    <t>• rukohvata obostrano (jedan fiksni, drugi podizni),
• zidnog nosača od inoxa s WC četkom,
• držača toalet papira od inoxa.
Obračun po kompletu.</t>
  </si>
  <si>
    <t>• stojeće elektronske senzorske armature za umivaonik, protuvandalska izvedba s grupnim mrežnim  napajanjem, s prethodno podesivim mehaničkim miješanjem TV+HV, perlatorom s ograničenjem protoka vode, dva gibljiva crijeva R⅜" za priključak vode sa sitima protiv nečistoća i nepovratnim ventilima. Sve kao npr. Geberit Hy Tronic60 ili jednakovrijedan proizvod čije su karakteristike jednakovrijedne kao navedene.
• 2 kutna ventila DN15 spojenim na dovod vode. Obračun po kompletu.</t>
  </si>
  <si>
    <t>Dobava, prijenos i montaža kompletnog umivaonika,  koji se sastoji od:
• keramičkog umivaonika 60x46cm  s poniklanim samočistećim sifonom s ispustom d32 mm,
• montažnog instalacijskog elementa za umivaonik visine ugradnje 112 cm. Instalacijski element samonosiv za ugradnju u suhomontažnu zidnu ili predzidnu konstrukciju obloženu gipskartonskim pločama, komplet s  odvodnim koljenom d50 mm i sifonskom brtvom 44/32 mm, pločom s armaturnim priključcima ½" s uključenom zvučnom izolacijom, vijcima za učvršćenje keramike i svim potrebnim pričvrsnim priborom i spojnim materijalom. Sve kao Geberit Duofix ili jednakovrijedan proizvod čije su karakteristike jednakovrijedne kao navedene.</t>
  </si>
  <si>
    <t>Nabava, doprema i ugradba etažera za torbice. U jediničnu cijenu je uključen sav potreban rad, pribor i materijal do dovođenja u funkcionalnu izvedbu, a sve prema uputama proizvođača. Obračun se vrši po komadu montiranih etažera.</t>
  </si>
  <si>
    <t xml:space="preserve">Izrada projekta betona za građevinu i programa uzimanja betonskih uzoraka te izrada potrebnih izvješća u svrhu dokaza kvalitete prema odredbama Tehničkog propisa za građevinske konstrukcije (NN 17/17) za predmetne radove ove faze izgradnje, uzimanje i ispitivanje uzoraka (tekuće i kontrolno ispitivanje) s pratećom dokumentacijom, te izrada završnog izvješća s ocjenom o postignutoj kvaliteti betona od ovlaštene institucije.
</t>
  </si>
  <si>
    <t>Zidanje pada u sekundarnom taložniku od opekarskih šupljih nosivih blokova dimenzija 29x19x19 cm, prema normi HRN EN 771-1:2005 Specifikacije za zidne elemente – 1. dio: Opečni zidni elementi ili jednakovrijedna, mortom opće namjene (G) – mort za ziđe bez posebnih značajka, prema normi HRN EN 998-2:2003 Specifikacije morta za ziđe – 2. dio: Mort za ziđe ili jednakovrijedna. Zahtijevana tlačna čvrstoća morta za zidanje (produžni mort) jednaka 5 N/mm2, a dokaz uporabljivost se smatra dokazanim ako je potvrđena sukladnost pojedinih sastojaka u skladu sa šestim dijelom Tehničkog propisa za građevinske konstrukcije (NN 17/17).
U jediničnoj cijeni uključen je kompletan materijal i rad za funkcionalnu izvedbu, a naročito slijedeće:
− dobava, istovar i ugradnja blok opeke
− dobava materijala i izrada morta te transport do mjesta ugradnje
− zidanje zidova od kvalificiranih zidara
− zaglađivanje blok opeke mortom do potpuno ravne površine
− izrada svih potrebnih skela za izvedbu zidarskih radova 
− sve ostale potrebne aktivnosti za funkcionalnu izvedbu.</t>
  </si>
  <si>
    <t>A) Pogonski objekt
Dobava i montaža opreme u prethodno izgrađenom pogonskom objektu tipskog uređaja za biološko pročišćavanje otpadnih voda na bazi povrata aktivnog mulja, upuhivanja zraka i dodatne denitrifikacije koja se sastoji iz:
• Kompresori, 2 komada, lamelni  za aeraciju, povrat i višak mulja karakteristika:
- kapaciteta: 42 m3/h, 
- instalirane snage 1,85 kW, 50 Hz
- -Δpmax = 1,0 bar
- 220/380 V 
- nivo buke: 72 db(A)
- priključak zraka: 3/4“</t>
  </si>
  <si>
    <t>B)  Bioaeracijski bazen
Dobava i montaža opreme u prethodno izgrađenom bioaeracijskom bazenu tipskog uređaja za biološko pročišćavanje otpadnih voda na bazi povrata aktivnog mulja, upuhivanja zraka  koja se sastoji iz:
• Aeratori (8 kompleta) sljedećih karakteristika:
- Membrana: EPDM
- Dimenzije: 70 x 1000 mm
- Površina aertora: 0, 2198 m2
    Promjer otvora: 0.8-1.9 mm
    Opseg količine zraka: 2 ~ 14 m3/h
    Učinkovitost: ≥ 40% (6m dubine vode)
    Područje: 0,75 ~ 2,5 m2/pcs
- Armature za priključkom zraka i nožicama, sve iz PP 
- Razvodnog cjevovoda iz armiranog PVC-a
- Kuglastih ventila
- Pribor za pričvršćenje</t>
  </si>
  <si>
    <t>C) Sekundarni taložnik
Dobava i montaža opreme u prethodno izgrađenom sekundarnom taložniku tipskog uređaja za biološko pročišćavanje otpadnih voda na bazi povrata aktivnog mulja, upuhivanja zraka koja se sastoji iz:
• preljevnih kanala sa zaštitnim trakama, sa sistemom za finu regulaciju, i priborom za pričvršćenje, 1 komplet
• mamut pumpom DN 110 sa sistemom za prebacivanje aktivnog mulja u bioaeracijski bazen i prebacivanjem viška mulja u skladište mulja, 1 komplet
• pumpama za površinsko čišćenje DN 75/300 x300 mm, sa priborom za pričvršćenje i finu regulaciju, 2 kompleta
• spojnom cijevi PVC DN 250, čija gornja zona ima perforaciju 6 mm, sa sistemom za čišćenje, 1 komplet
• aerator DN 660 mm
• pribor za učvršćenje 
• Razvodna rampa zraka (komplet) DN 50 iz PPR sa 3 ručnih kuglastih ventila ½“</t>
  </si>
  <si>
    <t>Izrada holkera r=10 cm na spoju svih horizontalnih i vertikalnih površina od epoxi morta i kvarcnog pijeska. U svemu treba postupiti prema zahtjevima proizvođača. 
U jediničnu cijenu je uključen sav potreban materijal, alat i rad. Obračun po m' holkera.</t>
  </si>
  <si>
    <t>Dobava pocinčanih žičanih panela dimenzija 2600×2000 mm i pričvršćenje vijcima na postavljene nosive stupove. Žica treba biti minimalnog promjera ø4,8 mm, sa slojem cinka od najmanje 80 g/m2 nanesenim tvrdom galvanizacijom i plastificirana poliesterom. Minimalna debljina plastificiranog sloja je 0,12 mm, boja RAL 6005, tvrdoća plastične prevlake treba biti min. 100 prema UNE48252 ili jednakovrijedna. Paneli trebaju biti pričvršćeni sigurnosnim vijcima (kao tip SX2-12) i imati spojnicu za uzemljenje (kao tip EA-4) izvedeni sa četiri ojačanja u obliku slova “V”. Stavka obuhvaća dobavu panela i pričvršćenje na stupove, prema detaljnim crtežima u projektu. Obračun po komadu ugrađenog panela.</t>
  </si>
  <si>
    <t>Dobava i ugradnja čeličnih stupova za ogradu, dimenzija 60×60×2600 mm. Stupovi trebaju biti vruće pocinčani s min. 80 g/m2 cinka i plastificirani. Minimalna debljina plastificiranog sloja je 0,12 mm, boja RAL 6005, tvrdoća plastične prevlake treba biti min. 100 prema UNE48252 ili jednakovrijedna.  Stupovi se postavljaju u sidrene rupe temelja, poravnavaju po horizontali, dovode u vertikalni položaj i zatim učvrste zalijevanjem rupa mikrobetonom ili cementnim mortom 1:2. Osni razmak stupova je 262 cm.
Obračun po komadu ugrađenog stupa.</t>
  </si>
  <si>
    <t>U jediničnu cijenu je uključeno:
- iskop (strojni i prema potrebi ručni) u tlu ”C” kategorije
- dobava materijala i izrada podložnog betona
- dobava i ugradnja vodonepropusnog betona C30/37
- dobava i ugradnja nepropusne trake (vodene brtve) na spoju podne ploče i bočnih stijena
- dobava i ugradnja armature (B500B, Q-335)
- montaža i demontaža glatke dvostruke oplate
- dobava i ugradnja lijevano-željeznog poklopca, nosivosti 250 kN
- dobava i ugradnja tipskih penjalica
- izrada kinete
- premazivanje vodonepropusnim premazom (u dva sloja)
- ugradnja “KGF” prijelaznih komada na mjestima prolaza kanalizacijskih cijevi kroz AB zidove
- Ispitivanje vodonepropusnosti (tekuće ispitivanje)
- zasipavanje iskopa oko okana materijalom iz iskopa uz nabijanje
- odvoz viška materijala na deponij
- sve potrebno za funkcionalnu upotrebu.</t>
  </si>
  <si>
    <t>Dobava i ugradnja vertikalnih penjalica u oknu. Stavka obuhvaća izradu / nabavu, dopremu i ugradbu kompleta penjalica sa svim potrebnim pomoćnim materijalom, antikorozivnu zaštitu i ličenje zaštitnim premazom. Zaštita čelične konstrukcije od korozije tijekom izrade, montaže i nakon završene montaže čelične konstrukcije. Zaštita se sastoji od pripreme površine mlazom abraziva i aplikacije premaza u svemu prema preporuci proizvođača odabranog sustava zaštite od korozije. Ovom stavkom je utvrđena i propisana zaštita od korozije. Antikorozivna zaštita izvodi se u radionici i gradilištu epoksi premazima. Sustav zaštite od korozije je slijedeći:
-priprema površine prema HRN EN ISO 8501-1: St.3-Sa 2 ½ ili jednakovrijedna.
-premazi:
-cink etil-silikatni radionički temelj na bazi otapala: 30µm d.s.f. 
-epoksidni premaz: 80µm d.s.f.
-Završni premaz na bazi akrilne smole :2x30µm d.s.f.</t>
  </si>
  <si>
    <t>Termostatska radijatorska glava standardne izvedbe, prema normi DIN EN 215 dio 1 ili jednakovrijedna, sa ugrađenim tekućinskim osjetnikom, sa podesivim graničnicima za regulaciju krajnjih postavnih vrijednosti za dnevni i noćni režim rada. Na rukohvatu su otisnute oznake postavnih vrijednosti, oznaka zaštitnog položaja protiv smrzavanja, markica sa kratkim uputstvima za krajnjeg korisnika, te posebne oznake za slabovidne osobe, sve otporno na habanje. Glava je opremljena sa graničnikom prekomjerne elongacije povratne opruge i zaštitnim prstenom protiv utjecaja toplinskog zračenja sa ogrjevnog tijela i ventila.</t>
  </si>
  <si>
    <t>Izolacija cjevovoda teško gorivom izolacijom s parnom branom. Materijal izolacije mora imati parnu branu i slijedeće termodinamičke karakteristike: toplinska vodljivost kod 0ºC λ&lt;0,033, koeficijent otpora difuziji vodene pare μ&gt;10000, upijanje vode difuzijom max. 0,27% u odnosu na volumen i temperaturno područje primjene -50 - 105ºC. Materijal izolacije cijevi debljine d=13 mm.</t>
  </si>
  <si>
    <t>Izolacija cjevovoda u zemlji teško gorivom izolacijom s parnom branom. Materijal izolacije mora imati parnu branu i slijedeće termodinamičke karakteristike: toplinska vodljivost kod 0ºC λ&lt;0,033, koeficijent otpora difuziji vodene pare μ&gt;10000, upijanje vode difuzijom max. 0,27% u odnosu na volumen i temperaturno područje primjene -50 - 105ºC. Materijal izolacije cijevi debljine d=19 mm.</t>
  </si>
  <si>
    <t>Kompletan pregled, servis i funkcionalno ispitivanje postojećih krovnih jedinica s povratom energije, komplet s pripadajućim upravljačkim ormarom, obavezno samo od strane ovlaštenog servisera proizvođača opreme. Krovne jedinice su ugrađene u objekt , ali se od ugradnje nisu koristile.</t>
  </si>
  <si>
    <t>postojeće krovne jedinice proizvod: HOVAL RoofVent LHKW 6</t>
  </si>
  <si>
    <t>postojeća klima komora proizvod: KLIMAOPREMA KU 4-M-DU50S-S ProkPAKT CPL 4000-1-R-M-WWDX-S</t>
  </si>
  <si>
    <t>postojeća vanjska jedinica proizvod: MITSUBISHI  ELECTRIC PUHZ-P100VHA4</t>
  </si>
  <si>
    <t xml:space="preserve">postojeći proizvod: MITSUBISHI  ELECTRIC </t>
  </si>
  <si>
    <t>Postojeći proizvod: CARRIER 30RBS080</t>
  </si>
  <si>
    <t>pojačalo 2x1200W/4ohma, 10Hz-40kHz, input senzivitet+66dBu, signal noise ratio 110dB, kao E.V.Q1212 ili jednakovrijedan proizvod čije su karakteristike jednakovrijedne kao navedene.</t>
  </si>
  <si>
    <t>pokazivač prorade javljača (paralelni indikator)
tip Siemens Sinteso™ DJ1191 ili jednakovrijedan proizvod čije su karakteristike jednakovrijedne kao navedeno.</t>
  </si>
  <si>
    <t>Dobava, postavljanje i spajanje zidne telefonske priključnice RJ 45:</t>
  </si>
  <si>
    <t xml:space="preserve">prekidač P/Ž obični </t>
  </si>
  <si>
    <t xml:space="preserve">prekidač P/Ž serijski </t>
  </si>
  <si>
    <t>prekidač P/Ž izmjenični</t>
  </si>
  <si>
    <t>prekidač P/Ž križni</t>
  </si>
  <si>
    <t>utičnica jednofazna 16A P/Ž</t>
  </si>
  <si>
    <t>klijentsko računalo sustava videonadzorne zaštite slijedećih karakteristika:
- Intel Core i5 procesor
- 3x 2GB DDR3-1333 MHz Memory, DIMM,
- PCI utora pune duljine; 1 PCIex1; 1 PCI Express x8 slot ; 2 PCI Express x16 slots,
- ladice za uređaje (bays): Interni: 2x3.5“, Eksterni:
3x5.25“, 1x3.5“,
- kontroleri: serial-ATA 3Gb/s, 4 konektora, RAID 0, 1, 5, 10, 1x EIDE za opticku jedinicu,
- hard disk: 250 GB 7200 rpm SATA 3.0Gb/s NCQ,
- optička jedinica: 16x DVD+/-RW,
- priključci: Serijski, jedan opcionalni serijski, paralelni utor, 7 USB 2.0, PS/2 miš i tastatura,
- grafička kartica: nVidia GeForce GTX470, 1280 MB DDR5, PCI Express ili jednakovrijedan proizvod čije su karakteristike jednakovrijedne kao navedeno
- mrežna kartica: 10/100/1000,
-USB tipkovnica, USB Opticki scroll miš,
- standardni zvučnički sistem sa internim zvučnikom</t>
  </si>
  <si>
    <t xml:space="preserve"> - kućište: minitower
- Windows 10,
- antivirusni program</t>
  </si>
  <si>
    <t>stup KORS h=10m (vruće cinčani, sa razdjelnicom i osiguračem) ili jednakovrijedan proizvod čije su karakteristike jednakovrijedne kao navedeno, na ranije izbetoniran temelj, postavljanje i spajanje priključne kutije</t>
  </si>
  <si>
    <t xml:space="preserve">betoniranje temelja betonom C 25/30, u zemlji s postavljanjem  podnih kutija, te dvije plastične cijevi Φ 16 za ulaz i izlaz kabela </t>
  </si>
  <si>
    <t xml:space="preserve">betoniranje temelja u zemlji s postavljanjem  sidrenih vijaka korištenjem odgovarajućih šablona, te dvije plastične cijevi Φ 50 za ulaz i izlaz kabela - temelj stupa  (1,1 x1,1 x 1,2) m ; MB-20 </t>
  </si>
  <si>
    <t>Strunjače za malu djecu 19 dio set koji uključuje: 2kom kvadar dim 60x 30 x 30 cm; 2kom kvadar dim 30x30x30cm;2kom kvadar dim30x30x15 cm;2 kom kvadar sa izrezom dim90x30x30 cm;2 kom L-kutnik dim 60x60x30 cm; 2 kom trokut dim 60x30x30 cm;1 kom trokut dim 30x30x60 cm;2kom trokut dim 30x30x30 cm; 2 kom trokut dim 30x42,5x42,5 cm i 2kom cilindar dim Ø30 x30 cm</t>
  </si>
  <si>
    <t>boja CRNA</t>
  </si>
  <si>
    <t>boja SIVA</t>
  </si>
  <si>
    <t>boja CRVENA</t>
  </si>
  <si>
    <t>promjera Ø 55 cm</t>
  </si>
  <si>
    <t>promjera Ø 65 cm</t>
  </si>
  <si>
    <t>promjera Ø 75 cm</t>
  </si>
  <si>
    <t xml:space="preserve">Reket za stolni tenis iz višeslojnog lijepljenog drveta obostrano obložen elastičnom gumom s anatomski oblikovanom drškom. </t>
  </si>
  <si>
    <t xml:space="preserve">Stol za stolni tenis - podijeljen sa mrežom i debljine ploče 22 mm, uključeni i mreža za stolni tenis. Dimenzije 274 x 152,5 cm visine 76 cm, težine 94 kg; Prijevoz sa 4 kotača promjera 100 mm. </t>
  </si>
  <si>
    <t xml:space="preserve">Stalak  za skok u vis do visine 200 cm. </t>
  </si>
  <si>
    <t>Letvica fiberglas za skok u vis dužine 4,00 m.</t>
  </si>
  <si>
    <t xml:space="preserve">Uže za skok u vis dužine 4,50 m. </t>
  </si>
  <si>
    <t xml:space="preserve">Sprava još uključuje: elektro motor za podizanje i spuštanje sprave sa protipanim osiguračem; upravljač - šteker koji se ugradi u elektro ormariću. Sprava mora imati certifikat koji je sukladan sa standardima HRN EN 12346; HRN EN 12572-2; HRN EN 12572 - 3; DIN 7892 ili jednakovrijednim- certifikat mora biti izdan od neovisne organizacije. </t>
  </si>
  <si>
    <t>Dobava i ugradnja NATJECATELJSKOG ALU rukometnog gola sa sklopivom čeličnom konstrukcijom za mrežu, mreža sa zavjesom i podnim pričvrsnicama: dobava i ugradnja ALU rukometnog gola dimenzije 300 x 200 cm dubine gola 125 cm sa sklopivom konstrukcijom za mrežu, dimenzije prečki 80 x 80 mm napravljene iz ALUMINIJA; dobava mreže za rukometni gol sa visečom mrežom;  4 kom sigurnostnih vijaka M12 dužine 28 mm; 4 kom pločice Ø 75 mm koje su pričvrščene u parketu sa vijcima; dobava kolica za prijevoz rukometnog gola. Proizvod mora zadovoljiti normu HRN EN 749 ili jednakovrijednu -  što se dokazuje certifikatom nezavisnog instituta, te IHF certifikat. Uz ponudu je potrebno priložiti tehnički list sa svim potrebnim podacima o proizvodu- sukladno sa troškovnikom.</t>
  </si>
  <si>
    <t xml:space="preserve">Proizvod mora zadovoljiti normu HRN EN 1271 ili jednakovrijednu -  što se dokazuje certifikatom nezavisnog instituta. Uz ponudu je potrebno priložiti tehnički list sa svim potrebnim podacima o proizvodu- sukladno sa troškovnikom. </t>
  </si>
  <si>
    <t xml:space="preserve">Proizvod mora zadovoljiti normu HRN EN 1271 ili jednakovrijednu -  što se dokazuje certifikatom nezavisnog instituta. Uz ponudu je potrebno priložiti tehničku sliku sa svim potrebnim podacima o proizvodu- sukladno sa troškovnikom. </t>
  </si>
  <si>
    <t>Proizvod mora zadovoljiti normu HRN EN 1509 -  što se dokazuje certifikatom nezavisnog instituta. Uz ponudu je potrebno priložiti tehnički list sa svim potrebnim podacima o proizvodu- sukladno sa troškovnikom.</t>
  </si>
  <si>
    <t>Kugla - gumena 2 kg</t>
  </si>
  <si>
    <t>Kugla - gumena 3 kg</t>
  </si>
  <si>
    <t>Proizvod mora zadovoljiti normu EN 13200 - 5 ili jednakovrijedna što se dokazuje certifikatom nezavisnog instituta. Uz ponudu je potrebno priložiti tehnički list sa svim potrebnim podacima o proizvodu- sukladno sa troškovnikom</t>
  </si>
  <si>
    <t>Proizvod mora zadovoljiti normu HRN EN 13501-1 ili jednakovrijednu, Cfl - S1  što se dokazuje certifikatom nezavisnog instituta. Uz ponudu je potrebno priložiti tehnički list sa svim potrebnim podacima o proizvodu- sukladno sa troškovnikom.</t>
  </si>
  <si>
    <t>Proizvod mora imat FIBA certifikat nezavisnog instituta ili jednakovrijedan. Uz ponudu je potrebno predložiti tehničku sliku sa svim potrebnim podacima o proizvodu- sukladno sa troškovnikom</t>
  </si>
  <si>
    <t xml:space="preserve">Proizvod mora imat FIBA certifikat nezavisnog instituta ili jednakovrijedan. Uz ponudu je potrebno priložiti tehnički list sa svim potrebnim podacima o proizvodu- sukladno sa troškovnikom </t>
  </si>
  <si>
    <t>Proizvod mora zadovoljiti normu DIN 7895 ili jednakovrijednu -  što se dokazuje certifikatom nezavisnog instituta. Uz ponudu je potrebno priložiti tehnički list sa svim potrebnim podacima o proizvodu- sukladno sa troškovnikom.</t>
  </si>
  <si>
    <t>Komandni ormarić osiguran bravom za ugradnju u zid smjestiti u prostoru profesora. Konstrukciju osigurati protiv pada mehaničkim osiguračem. U okvir za košarkašku ploču ugraditi zglobni obruč s oprugom za opterećenje do 105 kg i s mrežicom, a sve sukladno s pravilima FIBA-e ili jednakovrijednim. Košarkaška ploča iz sigurnosnog stakla 1800x1050x12 mm s mekanom zaštitom donjeg i bočnog ruba.  Proizvod mora zadovoljiti norme HRN EN 1270, DIN EN 913 i DIN EN 7899 ili jednakovrijedne -  što se dokazuje certifikatom nezavisnog instituta. Uz ponudu je potrebno priložiti tehnički list sa svim potrebnim podacima o proizvodu- sukladno sa troškovnikom.</t>
  </si>
  <si>
    <t xml:space="preserve">Komandni ormarić osiguran bravom za ugradnju u zid smjestiti u prostoru profesora. Konstrukciju osigurati protiv pada mehaničkim osiguračem. U okvir za košarkašku ploču ugraditi zglobni obruč s oprugom za opterećenje do 105 kg i s mrežicom, a sve sukladno s pravilima FIBA-e. Košarkaška ploča iz sigurnosnog stakla 1800x1050x12 mm s mekanom zaštitom donjeg i bočnog ruba.  Proizvod mora zadovoljiti norme HRN EN 1270, DIN EN 913 i DIN EN 7899 ili jednakovrijedne -  što se dokazuje certifikatom nezavisnog instituta, te FIBA certifikat ili jednakovrijedan. Uz ponudu je potrebno priložiti tehnički list sa svim potrebnim podacima o proizvodu- sukladno sa troškovnikom. </t>
  </si>
  <si>
    <t xml:space="preserve">Proizvod sportski pod mora zadovoljiti normu HRN EN 14904 ili jednakovrijednu. Lak mora imati certifikat protukliznosti sukladno sa normom HRN EN 14904 ili jednakovrijednom, FIBA certifikat ili jednakovrijedan -  što se dokazuje certifikatom nezavisnog instituta. Uz ponudu je potrebno priložiti tehnički list sa svim potrebnim podacima o proizvodu- sukladno sa troškovnikom </t>
  </si>
  <si>
    <t xml:space="preserve">OTU 1-02 ili jednakovrijedni
Iskolčenje glavnih uzdužnih osi i poprečnih profila požarne ceste, parkirališta i pješačkih staza. Rad obuhvaća iskolčenje prema  projektu, odnosno sva geodetska mjerenja kojima se podaci sa projekta prenose na teren, osiguranje osi iskolčene trase, profiliranje, obnavljanje i održavanje iskolčenih oznaka na terenu za sve vrijeme građenja, odnosno do predaje radova Investitoru. Obračun se vrši za komplet iskolčenih osi i poprečnih profila na prometnim i pješačkim površinama.
</t>
  </si>
  <si>
    <r>
      <t xml:space="preserve">Zidanje nosivih zidova širine 30 cm od opekarskih šupljih nosivih blokova dimenzija 29x19x19 cm, prema normi HRN EN 771-1:2005 Specifikacije za zidne elemente – 1. dio: Opečni zidni elementi ili jednakovrijedna, mortom opće namjene (G) – mort za ziđe bez posebnih značajka, prema normi HRN EN 998-2:2003 Specifikacije morta za ziđe – 2. dio: Mort za ziđe ili jednakovrijedna. Zahtijevana tlačna čvrstoća morta za zidanje (produžni mort)  jednaka 5 N/mm2, a dokaz uporabljivost se smatra dokazanim ako je </t>
    </r>
    <r>
      <rPr>
        <sz val="10"/>
        <color indexed="8"/>
        <rFont val="Arial"/>
        <family val="2"/>
      </rPr>
      <t>potvrđena sukladnost pojedinih sastojaka u skladu sa Tehničkim propisom za građevinske konstrukcije (NN 17/17)</t>
    </r>
    <r>
      <rPr>
        <sz val="10"/>
        <rFont val="Arial"/>
        <family val="2"/>
      </rPr>
      <t xml:space="preserve">. U jediničnoj cijeni uključen je kompletan materijal i rad za funkcionalnu izvedbu, a naročito slijedeće:
• dobava, istovar i ugradnja blok opeke
• dobava materijala i izrada morta te transport do mjesta ugradnje
• zidanje zidova od kvalificiranih zidara
• izrada svih potrebnih skela za izvedbu zidarskih radova (radne platforme do 4 m visine) 
• sve ostale potrebne aktivnosti za funkcionalnu izvedbu
</t>
    </r>
  </si>
  <si>
    <t>Zidanje pregradnih zidova širine 10 cm,  od opekarskih šupljih nosivih blokova dimenzija 39x19x10 cm, prema normi HRN EN 771-1:2005 Specifikacije za zidne elemente – 1. dio: Opečni zidni elementi ili jednakovrijedna, mortom opće namjene (G) – mort za ziđe bez posebnih značajka, prema normi HRN EN 998-2:2003 Specifikacije morta za ziđe – 2. dio: Mort za ziđe ili jednakovrijedna. Zahtijevana tlačna čvrstoća morta za zidanje (produžni mort)  jednaka 5 N/mm2, a dokaz uporabljivost se smatra dokazanim ako je potvrđena sukladnost pojedinih sastojaka u skladu sa Tehničkim propisom za građevinske konstrukcije (NN 17/17).
U jediničnoj cijeni uključen je kompletan materijal i rad za funkcionalnu izvedbu, a naročito slijedeće:
• dobava, istovar i ugradnja blok opeke
• dobava materijala i izrada morta te transport do mjesta ugradnje
• zidanje zidova od kvalificiranih zidara
• izrada svih potrebnih skela za izvedbu zidarskih radova (radne platforme do 4 m visine) 
• sve ostale potrebne aktivnosti za funkcionalnu izvedbu</t>
  </si>
  <si>
    <r>
      <t>Zazidavanje postojećih otvora u zidovima širine 20 cm od opekarskih šupljih nosivih blokova dimenzija 19x24x19 cm, prema normi HRN EN 771-1:2005 Specifikacije za zidne elemente – 1. dio: Opečni zidni elementi ili jednakovrijedna, mortom opće namjene (G) – mort za ziđe bez posebnih značajka, prema normi HRN EN 998-2:2003 Specifikacije morta za ziđe – 2. dio: Mort za ziđe ili jednakovrijedna. Zahtijevana tlačna čvrstoća morta za zidanje (produžni mort)  jednaka 5 N/mm2, a dokaz uporabljivost se smatra dokazanim ako je potvrđena sukladnost pojedinih sastojaka u skladu sa Tehničkim propisom za građevinske konstrukcije (NN 17/17)</t>
    </r>
    <r>
      <rPr>
        <sz val="10"/>
        <color indexed="8"/>
        <rFont val="Arial"/>
        <family val="2"/>
      </rPr>
      <t>.</t>
    </r>
    <r>
      <rPr>
        <sz val="10"/>
        <rFont val="Arial"/>
        <family val="2"/>
      </rPr>
      <t xml:space="preserve">
U jediničnoj cijeni uključen je kompletan materijal i rad za funkcionalnu izvedbu, a naročito slijedeće:
• dobava, istovar i ugradnja blok opeke
• dobava materijala i izrada morta te transport do mjesta ugradnje
• zidanje zidova od kvalificiranih zidara
• izrada svih potrebnih skela za izvedbu zidarskih radova (radne platforme do 4 m visine) 
• sve ostale potrebne aktivnosti za funkcionalnu izvedbu
</t>
    </r>
  </si>
  <si>
    <t xml:space="preserve">OTU 1-02 ili jednakovrijedan
ISKOLČENJE 
Geodetski radovi-trasa. Stavka obuhvaća iskolčenje trase i priključaka,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kilometru trase i priključaka u skladu s projektom. </t>
  </si>
  <si>
    <t xml:space="preserve">OTU 1-03.5 ili jednakovrijedan 
RUČNI ISKOP 
Kopanje probnih šliceva. Stavka obuhvaća kopanje probnih šliceva na karakterističnim mjestima trase, odnosno na mjestima križanja s drugim instalacijama. Iskop se vrši ručno uz potreban oprez. Nakon označavanja instalacija po potrebi mjesto iskopa zatrpati ili osigurati u skladu s propisima zaštite na radu. Obračun po m' stvarno izvedenih radova. </t>
  </si>
  <si>
    <t xml:space="preserve">OTU 1-03.2 ili jednakovrijedan
Rušenje i uklanjanje postojeće asfaltne konstrukcije nogostupa debljine 5-8 cm, s utovarom i prijevozom na mjesto oporabe ili zbrinjavanja.  Obračun je po m2 porušene i ukonjene kolničke konstrukcije. 
</t>
  </si>
  <si>
    <t>OTU 2-02.2 ili jednakovrijedan
STROJNI ISKOP U MATERIJALU ˝B˝ KATEGORIJE (tampon)
Strojni  iskop tamponskog sloja  na trasi pješačkih površina, na mjestu na kojem je odstranjen i uklonjen asfaltni sloj, u materijalima kategorije ”B”. Rad obuhvaća iskope predviđene projektom ili zahtjevom nadzornog inženjera u “B” kategoriji materijala s utovarom iskopanog materijala u kamion, odvozom porušenog materijala na mjesto oporabe ili zbrinjavanja te planiranje iskopanih površina. Pri izradi iskopa treba provesti sve mjere sigurnosti na radu i sva potrebna osiguranja postojećih objekata i komunikacija. Iskop treba obavljati upotrebom odgovarajuće mehanizacije, a eventualni ručni rad ograničiti na minimum. Sve iskope treba urediti prema karakterističnim profilima, predviđenim kotama i predviđenim nagibima iz projekta, odnosno prema zahtjevu nadzornog inženjera. Pretpostavlja se da su slojevi koje treba rušiti debljine 30-35 cm. Obračun se vrši u m3 iskopanog materijala u sraslom stanju.</t>
  </si>
  <si>
    <t xml:space="preserve">OTU 1-03.4 ili jednakovrijedan 
UKLANJANJE POSTOJEĆIH CESTOVNIH RUBNJAKA
Stavka obuhvaća vađenje i demontiranje postojećih betonskih cestovnih rubnjaka. Radove treba obaviti bez nanošenja štete na ostalim objektima i posjedima uz cestu. 
Vrste i količine opisanih radova su projektirane.
Rad se mjeri po m' srušenog postojećeg objekta.
</t>
  </si>
  <si>
    <t>OTU 1-03.4 ili jednakovrijedan 
UKLANJANJE POSTOJEĆIH PJEŠAČKIH RUBNJAKA
Stavka obuhvaća vađenje i demontiranje postojećih betonskih pješačkih rubnjaka. Radove treba obaviti bez nanošenja štete na ostalim objektima i posjedima uz cestu. 
Vrste i količine opisanih radova su projektirane.
Rad se mjeri po m' srušenog postojećeg objekta.</t>
  </si>
  <si>
    <t>OTU 2-01 ili jednakovrijedan
ISKOP  POVRŠINSKOG SLOJA TLA I HUMUSA
Strojni površinski iskop humusa s prebacivanjem na stalno odlagalište, s utovarom i prijevozom na mjesto oporabe ili zbrinjavanja. U debljini prema projektu, ili iznimno stvarne debljine prema uputama nadzornog inženjera. Rad se mjeri u kubičnim metrima stvarno iskopanog humusa, mjereno u sraslom stanju, a jedinična cijena uključuje  iskop humusa, prebacivanje u odlagalište s razastiranjem i planiranjem. Iskop s prebacivanjem (guranjem ili utovarom i prijevozom), razastiranjem i planiranjem iskopanog humusa na mjesto oporabe ili zbrinjavanja.</t>
  </si>
  <si>
    <t>OTU 2-02.3 ili jednakovrijedan
STROJNI ISKOP
Strojni široki iskop tla  na trasi, u materijalu kategorije "C".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t>
  </si>
  <si>
    <t xml:space="preserve">OTU 2-05 ili jednakovrijedan
ISKOP ROVA ZA DRENAŽE
Strojni iskop rovova za plitke drenaže bez razupiranja, u materijalu kategorije "C".Prema nacrtima iz projekta, projektirane širine dna s potrebnim pokosom stranica rova za rad bez razupiranja. Rad se mjeri u kubičnim metrima stvarno iskopanog rova u sraslom tlu, a u cijenu je uključen iskop i svi pomoćni radovi (oplate, crpljenja vode, vertikalni prijenosi, privremeno odlaganje i sl.), poravnanje dna, zatrpavanje rova nakon ugradnje instalacija odnosno drenaže sa nabijanjem slojeva, odlaganje, razastiranje i utovar u prijevozno sredstvo viška materijala s uređenjem i čišćenjem terena.  </t>
  </si>
  <si>
    <t xml:space="preserve">OTU 2-08.1 ili jednakovrijedan
UREĐENJE TEMELJNOG TLA 
Uređenje temeljnog tla mehaničkim zbijanjem nevezana tla, Sz≥100 %, Ms≥25 MN/m2.  Rad se mjeri i obračunava po četvornom metru stvarno uređenog temeljnog tla.  U cijenu je uključeno prethodno čišćenje te planiranje  i rad potreban za postizanje optimalne vlažnosti vezanih tala, vlaženjem ili rahljenjem i sušenjem, izravnavanje površine tla i zbijanje odgovarajućim sredstvima do tražene zbijenosti te sav rad, materijal i oprema potrebni za potpuno dovršenje stavke uključujući i ispitivanje i kontrolu kakvoće. </t>
  </si>
  <si>
    <t>OTU 2-08.4 ili jednakovrijedan
UGRADNJA GEOTEKSTILA
Uređenje slabo nosivog temeljnog tla i posteljice polaganjem  netkanog geotekstila, vlačne čvrstoće. Uređenje slabo nosivog temeljnog tla i posteljice polaganjem geotekstila načina ugradnje (preklapanjem, zavarivanjem ili šivanjem) te kakvoće prema projektu, na prethodno poravnato tlo. Obračun je prema stvarnoj površini tla na koji je položen geotekstil (preklopi se ne uračunavaju) u četvornim metrima. U cijenu je uključen sav rad, nabava geotekstila i materijala za poravnavanje te ostalog potrebnog materijala, transporti i oprema za pripremu podloge i polaganje geotekstila, kao i ispitivanja i kontrola kakvoće. Prvi sloj nasipa koji se nanosi s čela u smjeru preklopa  obračunava se u stavci nasipa.  
• Sirovina,  polipropilen (PP),
• vlačna čvrstoća (HRN EN ISO 10319 ili jednakovrijedna)  24,0/21,6  kN/m,
• istezanje pri max. opterećenju 80/80 %</t>
  </si>
  <si>
    <t>OTU 2-09.3 ili jednakovrijedan
IZRADA NASIPA 
Izrada nasipa (uključuje nabavu materijala) od kamenih materijala, Sz≥100 %, Ms≥45 MN/m2. Ovaj rad obuhvaća pripremu i obradu materijala za ugradnju,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pripremi i obradi materijala, izradi nasipa te planiranje pokosa nasipa i čišćenje okoline, sav ostali rad, transporti i oprema, kao i ispitivanja i kontrola kakvoće.</t>
  </si>
  <si>
    <t xml:space="preserve">OTU 2-10.3 ili jednakovrijedan
IZRADA POSTELJICE OD KAMENOG MATERIJALA
Izrada posteljice od kamenih materijala Sz≥100 %, Ms≥45 Mn/m2. Strojna izrada posteljice od kamenih materijala, usjeka ili završnog sloja nasipa, ujednačene nosivosti, s poravnanjem preostalih vrhova stijena nasipavanjem i razastiranjem izravnavajućeg sloja od čistog sitnijeg kamenog materijala, te planiranjem i zbijanjem do tražene zbijenosti.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t>
  </si>
  <si>
    <t xml:space="preserve">OTU 2-16. i 2-16.1. ili jednakovrijedan
Izrada bankina širine 30 cm, debljine 15 cm. Bankina se izvodi na uredno izvedenoj i preuzetoj podlozi, veličine zrna 0-31,5 mm, širine i debljine u zbijenom stanju prema projektu, a ovisno o debljini kolničke konstrukcije. U cijenu je uključena nabava i prijevoz potrebnog materijala, razastiranje, grubo i fino planiranje, te zbijanje do tražene zbijenosti, debljine sloja i nagiba prema projektu i svi potrebni strojevi za dovršenje stavke. Obračun je u m1 izrađene bankine debljine i širine određene projektom. </t>
  </si>
  <si>
    <t xml:space="preserve">OTU 2-07 ili jednakovrijedan
PRIJEVOZ  VIŠKA UTOVARENOG I ISKOPANOG MATERIJALA NA DEPONIJU
Prijevoz na stalno odlagalište iskopanog i utovarenog materijala kategorije "C", na mjesto oporabe ili zbrinjavanja. Prijevoz do mjesta istovara s razastiranjem, te potrebnim osiguranjem na gradilištu i javnim prometnicama.  Količina prevezenog materijala mjeri se u  kubičnim metrima iskopanog sraslog materijala prema projektu i stvarno prevezenog na određenu udaljenost. </t>
  </si>
  <si>
    <t>OTU 2-15.1 ili jednakovrijedan
ZAŠTITA POKOSA PRIMJENOM HUMUSNOG MATERIJALA I TRAVNATE VEGETACIJE
Zaštita površina izloženih eroziji humusnim materijalom iz iskopa debljine sloja humusa 20 cm, na pokosu usjeka i nasipa. Zaštita površina izloženih eroziji humusnim materijalom i travnatom vegetacijom u svemu prema projektu. U cijenu je uključen utovar i prijevoz humusa, s razastiranjem u projektiranom sloju, uz prethodno uređenje (grubo planiranje ili brazdanje) i saniranje površine prema odredbama OTU, zatim fino zbijanje i planiranje te nabava i transport sjemena i gnojiva, sijanje trave, gnojidba i njega zalijevanjem, te eventualno košenje 1 do 2 puta. Gotove površine zaštićene humusnim materijalom i travnatom vegetacijom preuzimaju se na osnovi količine obrasle površine jednolike gustoće, svježe boje i zdravog izgleda, a obračun je u četvornim metrima stvarno izvršenih radova.</t>
  </si>
  <si>
    <t>OTU 3-01., 3-01.1 i 3-01.1.1 ili jednakovrijedan
Iskop odvodnih jaraka u sraslom ili nasutom tlu u materijalu kategorije "C", s utovarom u prijevozno sredstvo.  U cijeni je uključen strojni iskop, razastiranje ili utovar, te fino planiranje pokosa i dna jaraka na geometriju prema projektu, kao i u tu svrhu korištenje posebnog pribora i alata. Obračun je u kubičnim metrima stvarno iskopanog materijala, mjereno u sraslom stanju.</t>
  </si>
  <si>
    <t>OTU 5-01 ili jednakovrijedan
Izrada nosivog sloja (Ms≥100 MN/m2) od drobljenog kamenog materijala, najvećeg zrna 0-31,50 mm, debljine 40 cm.  U cijenu je uključena dobava materijala, utovar, prijevoz, i ugradnja (strojno razastiranje, planiranje i zbijanje do traženog modula stišljivosti ili stupnja zbijenosti) na uređenu i preuzetu podlogu. Obračun je po m3 ugrađenog materijala u zbijenom stanju.</t>
  </si>
  <si>
    <t>HRN EN 13108-1 ili jednakovrijedna
IZRADA NOSIVOG SLOJA (AC BASE)
Izrada nosivog sloja  AC 22 base 50/70 AG6 M2, debljine 8,0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 tehničkim svojstvima i zahtjevima za građevne proizvode za proizvodnju asfaltnih mješavina i za asfaltne slojeve kolnika.</t>
  </si>
  <si>
    <t>HRN EN 13108-1 ili jednakovrijedna
IZRADA HABAJUĆEG SOJA (AC SURF)
Izrada habajućeg sloja  AC 11 surf  50/70 AG3 M3,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ili jednakovrijedna)  i tehničkim svojstvima i zahtjevima za građevne proizvode za proizvodnju asfaltnih mješavina i za asfaltne slojeve kolnika.</t>
  </si>
  <si>
    <t xml:space="preserve">OTU 5-01 ili jednakovrijedan
Izrada nosivog sloja (Ms≥80 MN/m2) od drobljenog kamenog materijala, najvećeg zrna 0-31,50 mm, debljine 40 cm.  U cijenu je uključena dobava materijala, utovar, prijevoz, i ugradnja (strojno razastiranje, planiranje i zbijanje do traženog modula stišljivosti ili stupnja zbijenosti) na uređenu i preuzetu podlogu. Obračun je po m3 ugrađenog materijala u zbijenom stanju.
</t>
  </si>
  <si>
    <t>OTU 3-04.7.1 ili jednakovrijedan
Ugradnja rubnjaka (na podlozi od betona klase C 12/15) od predgotovljenih betonskih elemenata klase C 30/37, dimenzija 18/24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t>
  </si>
  <si>
    <t>HRN EN 13108-1 ili jednakovrijedna
IZRADA NOSIVOG SLOJA (AC BASE)
Izrada nosivog sloja  AC 22 base 50/70 AG6 M2, debljine 8,0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ili jednakovrijedna)  i tehničkim svojstvima i zahtjevima za građevne proizvode za proizvodnju asfaltnih mješavina i za asfaltne slojeve kolnika.</t>
  </si>
  <si>
    <t>OTU 5-01 ili jednakovrijedan
Izrada nosivog sloja (Ms≥50 MN/m2) od drobljenog kamenog materijala, najvećeg zrna 31,50 mm, debljine 25 cm.  U cijenu je uključena dobava materijala, utovar, prijevoz, i ugradnja (strojno razastiranje, planiranje i zbijanje do traženog modula stišljivosti ili stupnja zbijenosti) na uređenu i preuzetu podlogu. Obračun je po m3 ugrađenog materijala u zbijenom stanju.</t>
  </si>
  <si>
    <t>OTU 3-04.7.1 ili jednakovrijedan
Ugradnja rubnjaka (na podlozi od betona klase C 12/15) od predgotovljenih betonskih elemenata klase C 30/37, dimenzija 8/20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t>
  </si>
  <si>
    <t>OTU 3-04.7.1. ili jednakovrijedan
Ugradnja rubnjaka (na podlozi od betona klase C 12/15) od predgotovljenih betonskih elemenata klase C 30/37, dimenzija 8/20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t>
  </si>
  <si>
    <t>OTU 2-07. ili jednakovrijedan
Prijevoz na stalno odlagalište iskopanog i utovarenog materijala tla "C" kategorije s utovarom i prijevozom na mjesto oporabe ili zbrinjavanja.  Količina prevezenog materijala mjeri se u  kubičnim metrima iskopanog sraslog materijala prema projektu i stvarno prevezenog na određenu udaljenost.</t>
  </si>
  <si>
    <t>OTU 7-00.2., 7-01.5. i 3-05.5 ili jednakovrijedan
Nabava, prijevoz i ugradnja armature, B500B. Prema specifikacijama iz projekta.  Obračunava se po kilogramu (kg) ugrađene armature prema specifikacijama iz projekta, a u cijeni je uključena nabava čelika za armiranje; razvrstavanje i čišćenje, sječenje i savijanje; doprema na gradilište, privremeno skladištenje, prijevozi i prijenosi; postavljanje, podlaganje i vezanje te eventualno zavarivanje uključivo izradu skela za rad na postavljanju armature kao i sav ostali rad, oprema i materijal potrebni za dovršenje stavke i postavljanje u projektirani položaj.</t>
  </si>
  <si>
    <t xml:space="preserve">OTU 9-02 i 9-02.3. ili jednakovrijedan
Izrada-obilježavanje mjesta za parkiranje-okomito (H62) bijele boje s retroreflektivnim zrncima klase II. Oznake na kolniku izvode se prema projektu prometne opreme i signalizacije, a u skladu s važećim Pravilnikom o prometnim znakovima, opremi i signalizaciji na cestama i važećim hrvatskim normama koje reguliraju to područje (HRN 1436 ili jednakovrijedna). U cijenu ulazi sav rad, materijal prijevoz i sve ostalo što je potrebno za potpuni dovršetak posla uključujući potrebna ispitivanja kakvoće materijala i rada. Obračun je po m' izvedenih oznaka. </t>
  </si>
  <si>
    <t>OTU 9-02 i 9-02.3. ili jednakovrijedan
Izrada prometnih površina za posebne namjene-mjesta namijenjena isključivo osobama s invaliditetom (H56) žute boje s retroreflektivnim zrncima klase II. Oznake na kolniku izvode se prema projektu prometne opreme i signalizacije, a u skladu s važećim Pravilnikom o prometnim znakovima, opremi i signalizaciji na cestama i važećim hrvatskim normama koje reguliraju to područje (HRN 1436 ili jednakovrijedna). U cijenu ulazi sav rad, materijal prijevoz i sve ostalo što je potrebno za potpuni dovršetak posla uključujući potrebna ispitivanja kakvoće materijala i rada. Obračun je po komadu izvedenih oznaka.</t>
  </si>
  <si>
    <t xml:space="preserve">OTU 9-02 i 9-02.1. ili jednakovrijedan
Izrada razdjelne crte bijele boje isprekidane, punog/praznog polja 1/1 m, s retroreflektivnim zrncima klase II, širine 12 cm. Oznake na kolniku izvode se prema projektu prometne opreme i signalizacije, a u skladu s važećim Pravilnikom o prometnim znakovima, opremi i signalizaciji na cestama i važećim hrvatskim normama koje reguliraju to područje (HRN 1436 ili jednakovrijedna). U cijenu ulazi sav rad, materijal prijevoz i sve ostalo što je potrebno za potpuni dovršetak posla uključujući potrebna ispitivanja kakvoće materijala i rada. Obračun je po m' izvedenih oznaka. </t>
  </si>
  <si>
    <t xml:space="preserve">OTU 7-01, 7-01.4 i 9-01. ili jednakovrijedan
Izrada temelja stupa od betona klase C 20/25 s iskopom u materijalu "C" kategorije, oblika krnje piramide čije su stranice donjeg kvadrata 40 cm, gornjeg 30 cm, a visine 70 cm.  Stavka obuhvaća iskop za temelje; dobavu, ugradbu i njegu betona; dobavu i ugradbu ankera i podložnih pločica za pričvršćenje stupa; zatrpavanje temelja; utovar viška materijala u prijevozno sredstvo i prijevoz do odlagališta, odnosno sav rad, opremu i materijal potreban za potpuno dovršenje stavke.  Obračun je po komadu izvedenih temelja. </t>
  </si>
  <si>
    <t xml:space="preserve">OTU 9-01. ili jednakovrijedan
Nabava, prijevoz i postavljanje stupova od FeZn cijevi, Ø 63,5 mm. Stupovi se postavljaju u skladu s projektom prometne opreme i signalizacije, važećim Pravilnikom o prometnim znakovima, opremi i signalizaciji na cestama i važećim hrvatskim normama koje reguliraju to područje. U cijeni je uključena dobava i postava stupova prema projektu, svi prijevozi i prijenosi sa skladištenjem te sav rad i materijal za ugradnju po uvjetima iz projekta. Obračun je po m' ugrađenih stupova. </t>
  </si>
  <si>
    <t xml:space="preserve">OTU 9.01 i 9.01.2. ili jednakovrijedan
Postavljanje prometnog znaka B02 s retroreflektirajućom folijom klase II, debljine lima 2 mm, Ø 60 cm. Prometni znakovi postavljaju se prema projektu prometne opreme i signalizacije, a u skladu s važećim Pravilnikom o prometnim znakovima, opremi i signalizaciji na cestama i važećim hrvatskim normama koje reguliraju to područje (HRN 12899-1 ili jednakovrijedna).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t>
  </si>
  <si>
    <t>OTU 9.01 i 9.01.3. ili jednakovrijedan
Postavljanje prometnog znaka C35 s retroreflektirajućom folijom klase II, debljine lima 2 mm, 60x60 cm. Prometni znakovi postavljaju se prema projektu prometne opreme i signalizacije, a u skladu s važećim Pravilnikom o prometnim znakovima, opremi i signalizaciji na cestama i važećim hrvatskim normama koje reguliraju to područje (HRN 12899-1 ili jednakovrijedna).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t>
  </si>
  <si>
    <t xml:space="preserve">OTU 9.01. ili jednakovrijedan
Postavljanje dopunskog prometnog znaka s natpisom ˝POŽARNI PUT˝ s retroreflektirajućom folijom klase II, debljine lima 2 mm, 60x30 cm. Prometni znakovi postavljaju se prema projektu prometne opreme i signalizacije, a u skladu s važećim Pravilnikom o prometnim znakovima, opremi i signalizaciji na cestama i važećim hrvatskim normama koje reguliraju to područje (HRN 12899-1 ili jednakovrijedna).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t>
  </si>
  <si>
    <t>OTU 3-02.2. ili jednakovrijedan
Izrada plitkih drenaža, od perforiranih drenažnih PVC cijevi DN 110 mm, na podlozi od betona klase C 12/15. Stavka obuhvaća iskop, izradu betonske podloge, ugradnju cijevi, pažljivo zasipavanje drenažne cijevi granulatom krupnoće 32-63 mm po gornjem obodu, ugradnju drenažnog kamenog materijala uz zbijanje laganim nabijačem i izvedbu ispusta drenaže na mjestima i na način predviđen projektom. Jediničnom cijenom obuhvaćena je nabava, prijevoz i ugradnja svog potrebnog materijala i sav rad do potpunog stavljanja drenaže u funkciju Obračun po m1 izvedene drenaže.</t>
  </si>
  <si>
    <t>Izrada kosih pješačkih rampi na pješačkim prijelazima prema detalju iz projekta, od betonskih elemenata dimenzija 10x10x8 cm. Rampe omogućuju savladavanja arhitektonskih barijera invalidnim osobama smanjene pokretljivosti tako da se s nogostupa nesmetano mogu kretati preko pješačkih prijelaza (zebre za pješake). Jedinična cijena obuhvaća izradu podloge od betona C16/20, debljine 20 cm, nabavu, prijevoz i ugradnju betonskih ploča na cementni mort debljine 3 cm te sve ostalo potrebno za potpuno dovršenje stavke, kao i čišćenje nakon završenih građevinskih radova. Obračun po komadu izvedene rampe. Oblik i dimenzije sukladno odredbama Pravilnika o osiguranju pristupačnosti građevina osobama s invaliditetom i smanjene pokretljivosti (NN 78/13).</t>
  </si>
  <si>
    <t>Dobava kompletnog materijala i ugradnja linijske rešetke, za odvodnju oborinskih voda, prema projektnom rješenju. U jediničnoj cijeni su uključene slijedeće aktivnosti:
• Dobava i ugradnja kanala V-presjeka iz polimer betona svijetle širine kanala 20 cm, a visina prema projektu. Kanal se ugrađuje u beton debljine 25 cm, a bočno se također zalažu betonom širine 10 cm.
• Dobava i ugradnja rešetki iz lijevanog željeza opterećenja D250 sa sistemom bezvijčane ukrute, antracit sive.
• Dobava  i ugradnja 3 komada sabirnika iz polimer betona svijetle širine kanala 20 cm sa pojačanim rubom za razred opterećenja D250. Sabirnik također ima taložnu posudu od PVC-a i odvod DN110.
• Dobava  i ugradnja PVC kanalizacijskih cijevi ø110 mm tjemene nosivosti SN 8 sa priključkom na revizijsko okno.
Obračun se vrši po m' funkcionalno ugrađene i ispitane linijske rešetke prema projektnom rješenju.</t>
  </si>
  <si>
    <r>
      <t>OTU 3-04.4 ili jednakovrijedan</t>
    </r>
    <r>
      <rPr>
        <sz val="10"/>
        <color indexed="8"/>
        <rFont val="Arial"/>
        <family val="2"/>
      </rPr>
      <t xml:space="preserve">
REVIZIJSKO OKNO (ROo10) – AB okna
Izrada monolitnog revizijskog okna svijetle širine 80×60 cm od armiranog vodonepropusnog betona, visine do 150 cm uz prethodno izvođenje iskopa na mjestu postave okna, uključujući i utovar i odvoz viška materijala na deponiju po izboru Izvoditelja, deponiranje i uređenje deponije. Monolitna revizijska okna pravokutnog presjeka izvode se od betona klase C 30/37, v/c faktor ispod 0.45. Revizijska okna se ugrađuju na pripremljeni iskop na podložni sloj od pijeska. Debljina dna i stjenki revizijskog okna iznosi 20cm i izvodi se u dvostranoj oplati. Rad obuhvaća ugradnju penjalica i izvedbu kinete u revizijskim oknima prema detaljima iz projekta te ugradnju lijevano željeznih poklopaca nosivosti 250 kN (60 × 60 cm). Ispuna se radi betonom klase C 12/15 koji mora zadovoljavati uvjete iz ovih OTU-a. Za izvedbu kineta kao oplata koristi se polucijev promjera priključene kanalizacije (računajući dotočnu cijev).</t>
    </r>
  </si>
  <si>
    <r>
      <t>OTU 3-04.4 ili jednakovrijedan</t>
    </r>
    <r>
      <rPr>
        <sz val="10"/>
        <color indexed="8"/>
        <rFont val="Arial"/>
        <family val="2"/>
      </rPr>
      <t xml:space="preserve">
REVIZIJSKA OKNA (ROs6) – AB okna
Izrada monolitnog revizijskog okna svijetle širine 80×60 cm od armiranog vodonepropusnog betona, visine do 150 cm uz prethodno izvođenje iskopa na mjestu postave okna, uključujući i utovar i odvoz viška materijala na deponiju po izboru Izvoditelja, deponiranje i uređenje deponije. 
Monolitna revizijska okna pravokutnog presjeka izvode se od betona klase C 30/37, v/c faktor ispod 0.45. Revizijska okna se ugrađuju na pripremljeni iskop na podložni sloj od pijeska. Debljina dna i stjenki revizijskog okna iznosi 20cm i izvodi se u dvostranoj oplati. Rad obuhvaća ugradnju penjalica i izvedbu kinete u revizijskim oknima prema detaljima iz projekta te ugradnju lijevano željeznih poklopaca nosivosti 250 kN (60 × 60 cm). Ispuna se radi betonom klase C 12/15 koji mora zadovoljavati uvjete iz ovih OTU-a. Za izvedbu kineta kao oplata koristi se polucijev promjera priključene kanalizacije (računajući dotočnu cijev).</t>
    </r>
  </si>
  <si>
    <t>OPĆE ODREDBE:
Cijene koje se upisuju u ovaj troškovnik odnose se na jediničnu mjeru izvršenog rada. Prema tome, jedinične cijene obuhvaćaju sav rad, materijal, režiju gradilišta  te zaradu tvrtke.
Ovim cijenama obuhvaćeni su nadalje troškovi svih pripremnih i završnih radova, kao i postrojenja, potrebne barake i sve vrste instalacija, izrada i održavanje privremenih služnih puteva, sva sredstva za prijenos alata, pribora, priprema i obrada materijala, odnosno sve što je potrebno ili neposredno potrebno za pravilno izvršenje radova. U cijenu su također uračunati završni radovi, kao što su demontiranje baraka i instalacija potrebnih za gradnju, čišćenje okoliša i uređenje gradilišta.
Količine radova, koje nakon dovršenja čitavog posla nije moguće provjeriti neposrednom izmjerom (npr. iskopa tla, isl.) treba po izvršenju pojedinog takvog rada preuzeti nadzorni inženjer. Nadzorni inženjer i predstavnik izvođača radova unosit će u građevinsku knjigu količine tih radova sa svim potrebnim skicama i izmjerama, te će svojim potpisima jamčiti za njihovu točnost. Samo tako utvrđeni radovi mogu se uzeti u obzir kod izrade privremenog ili konačnog obračuna radova.
U svim slučajevima potrebe izmjena ili nadopune projekta ili njegovih dijelova, odluku o tome donosit će sporazumno projektant, nadzorni inženjer (kao predstavnik investitora) i predstavnik izvođača, a tu svoju odluku unosit će u građevinski dnevnik.
Sve izmjene i dopune projekta, ili njegovih dijelova za koje se po građevinskom dnevniku ne može dokazati da su vjerodostojni opisanom postupku, neće se obračunati niti u privremenom niti u konačnom obračunu. U troškovniku su uz pojedine stavke navedeni i HRN standardi kojih se treba pridržavati prilikom izvedbe.
POSEBNE ODREDBE:
Naručitelju je prihvatljivo nuđenje jednakovrijednog ili boljeg proizvoda, te su dozvoljena odstupanja od navedenih dimenzija u okviru normi. U stupcu Napomena potrebno je navesti tip proizvoda i proizvođača kojeg Ponuditelj nudi. Također se smatra da su svi ponuditelji obišli gradilište te su im jasni uvjeti nuđenja. Smatra se da su u svim jediničnim cijenama uključeni potreban materijal i/ili oprema te transport i rad, odnosno sve potrebno za funkcionalnu izvedbu.</t>
  </si>
  <si>
    <t>Napomena
*upisati tip proizvoda i proizvođača nuđenog proizvoda</t>
  </si>
  <si>
    <t>Proizvodi su unutar graničnih vrijednosti VOC prema EU smjernicama 2003/42/EG i AgBB kriterijima.  
• Tlačna čvrstoća 85 N/m²                    
• Savojna čvrstoća   20 N/m²                  
• Otpornost na habanje po Taber Abraser: 47 mg.
Obveza izvođača je prezentacija materijala od renomiranog proizvođača kojeg investitor potvrđuje u pisanom obliku. Obračun se vrši po m2 funkcionalnih izvedenih i od nadzornog inženjera preuzetih radova.</t>
  </si>
  <si>
    <t xml:space="preserve">Dobava potrebnog materijala i sanacija pukotina, oštećenja na podu kao i korekciju visina sa reparaturnim mortom na bazi epoksidnih smola (npr. kao Sikafloor 156/161 ili jednakovrijedan proizvod čije karakteristike su jednakovrijedne kao navedene) i punila na bazi kvarcnog pijeska, izrazito visoke otpornosti na habanje i opterećenja.    
Tlačna čvrstoća: 80 N/mm2                   Savojna čvrstoća: 40 N/mm2
Obveza izvođača je prezentacija materijala od renomiranog proizvođača kojeg investitor potvrđuje u pisanom obliku. Obračun se vrši po m2 funkcionalnih izvedenih i od nadzornog inženjera preuzetih radova. </t>
  </si>
  <si>
    <t>Priprema suhe podloge (betonske tribine) za obradu epoxi masom vrši strojno sačmarenjem, niveliranjem, brušenjem ili frezanjem. Priprema se izvodi radi odstranjivanja loših dijelova, onečišćenja i cementnog mlijeka sa komplet čišćenjem, usisavanjem, a sve zbog potrebne prionjivosti podne obloge za podlogu. Podloga treba imati minimalnu vlačnu čvrstoću 1,5 N/mm². Obračun se vrši po m2 funkcionalnih izvedenih i od nadzornog inženjera preuzetih radova.</t>
  </si>
  <si>
    <t xml:space="preserve">Dobava i dostava potrebnog materijala te oblaganje zidova sanitarnih prostora, kantine i garderoba gres keramičkim pločicama  I“A“ kvalitete, debljine 10 mm, rektificirana (ravno rezanih rubova) dimenzija 30x60 cm, mat završne obrade, oblaganje do spuštenog stropa prema shemi polaganja. Pločice od mljevenog granita, tip kao CAESAR CERAMICHE, CERIM, serija MATERIAL STONES OF CERIM ili jednakovrijedan proizvod čije karakteristike su jednakovrijedne kao navedene. Pločice se lijepe i fugiraju odgovarajućim ljepilom i masom za fugiranje od istog proizvođača. U cijenu uključeno fleksibilno ljepilo i masa za fugiranje. Obračun po m² obloženog zida i od nadzornog inženjera preuzetih površina. </t>
  </si>
  <si>
    <r>
      <t xml:space="preserve">Dobava i dostava potrebnog materijala te izrada horizontalne hidroizolacije podova i zidova od varene ljepenke kao tip FLEX BITUFIX GV-4, proizvođač Katran ili jednakovrijedan proizvod čije karakteristike su jednakovrijedne kao: 
-masa bitumenskog veziva min.2800 g/m2
--površinska masa uloška min.200 g/m2
-prekidna sila trake uzdužno </t>
    </r>
    <r>
      <rPr>
        <sz val="10"/>
        <rFont val="Arial"/>
        <family val="2"/>
      </rPr>
      <t>&gt;=900 N
-prekidna sila trake poprečno &gt;=800 N
-istezljivost trake &gt;=2 %/min
-postojanost na hladnoću 0C
-postojanost na visoke temperature 70C</t>
    </r>
    <r>
      <rPr>
        <sz val="10"/>
        <rFont val="Arial"/>
        <family val="2"/>
      </rPr>
      <t xml:space="preserve">
Postavljaju se u dva sloja s preklopima od 10 cm. Hidroizolaciju položiti na posve suhu, ravnu i čistu zaglađenu betonsku podlogu. U jediničnoj cijeni uključeno je sve potrebno za funkcionalnu izvedbu, uključujući i dobavu materijala i premazivanje svih površina hladnim bitumenskim premazom. Obračun vršiti prema m² izoliranih i od nadzornog inženjera preuzetih površina (1 m² izolacije za obračun uključuje 2 sloja ljepenke s preklopima i hladni premaz).</t>
    </r>
  </si>
  <si>
    <t>OTU 2-04. i 4-01 ili jednakovrijedan
Strojni iskop za temelje u materijalu kategorije "C". Dimenzija prema odredbama projekta s poravnanjem dna.  Rad se mjeri u kubičnim metrima stvarno iskopanog materijala, mjereno u sraslom stanju, a u jediničnu cijenu uključen je iskop, poravnanje dna, razupiranje, eventualno crpljenje oborinske i podzemne vode, vertikalni prijenos s odlaganjem iskopanog materijala, zatrpavanje temelja i nabijanje tla oko temelja i utovar viška iskopa nakon zatrpavanja u prijevozno sredstvo, kao i uređenje i čišćenje terena. Eventualni dodatni iskop zbog nedovoljne nosivosti temeljnog tla obračunava se kao i projektirani.</t>
  </si>
  <si>
    <t>Dobava i ugradnja plošno elastičnog sportskog poda sa klasičnim parketom debljine 14 mm kao npr. tip SINEL KLASIK 14 ŠPER, proizvođač ŽOLI ŠPORT ili jednakovrijedan proizvod čije karakteristike su jednakovrijedne kao navedene. Pod zadovoljava normu HRN EN 14904  ili jednakovrijedna te se sastoji od sljedećih elemenata:</t>
  </si>
  <si>
    <t>Strunjača za pravljenje okreta ( prevala) dim 75 x 75 x 30 cm težine 9 kg</t>
  </si>
  <si>
    <t>Ploče dim. 200 x 100 cm debljine 7,5 mm strukture velura,  težine 4.200 g/m2 s bijelim sintetičkim leđima koje ne puštaju tragove na parketu, ne gorive, boje po izboru Investitora prema ljestvici mogućih boja - 350 komada</t>
  </si>
  <si>
    <t xml:space="preserve">Kolica za prijevoz i skladištenje ploča dim. 205 x 105 cm na četiri kotača - 5 komada </t>
  </si>
  <si>
    <t>Nabava, doprema i ugradba vješalica – kuke za odjeću. U jediničnu cijenu je uključen sav potreban rad, pribor i materijal do dovođenja u funkcionalnu izvedbu, a sve prema uputama proizvođača. Obračun se vrši po komadu montiranih vješalica.</t>
  </si>
  <si>
    <t>Izrada, dobava i ugradnja elektropodizne pregradne zavjese dimenzija 21 x 7,5 m kao npr. Multisport ili jednakovrijedan proizvod čije karakteristike su jednakovrijedne kao navedene. Pričvršćenje vijcima u betonski krovni nosač dvorane. Donji dio visine 3 m iz dvostruke nerastezljive umjetne kože (po DIN 4102 ili jednakovrijedna, otpornost na trganje 1500 N, gorivosti klase B1, težine 890 g/m²), a ostatak iz otpornog pletiva  Ø 4,2 mm, veličine okna 8x8 do 10x10 cm. U donji rub ugrađena čelična cijev Ø 42 mm. Gornji rub mreže ovješen po čitavoj dužini na čeličnu cijev Ø 42 mm. Pogon na elektromotor s elektrokočnicom na reduktoru s mehaničkim osiguranjem od pada elektromotora. Napajanje elektromotora je osigurano do krovnog nosača na koji se pričvršćuje pregrada. U cijeni treba biti sadržan i  šalter za podizanje i spuštanje mreže smješten u postoru režije za ugradnju u zid. Obavezne elektromehaničke kočnice sa svake strane zavjese. Proizvod mora zadovoljiti DIN 18032-4:2002 ili jednakovrijedna što se dokazuje certifikatom nezavisnog instituta. Uz ponudu je potrebno priložiti tehnički list sa svim potrebnim podacima o proizvodu.</t>
  </si>
  <si>
    <t xml:space="preserve">Dobava i postava zaštite prozora od udara lopte sa mrežom na podkonstrukciji, kao npr. Multisport ili jednakovrijedan proizvod čije karakteristike su jednakovrijedne kao navedene. U stavku je uključena dobava i ugradnja potkonstrukcije za odmak od prozora dužine između 150 -220 mm sa rupom da se može kroz njega provući čelično uže promjera  Ø 4 mm okolo naokolo te povučene dijagonale preko prozora sa čeličnim užem. Dobava i ugradnja kompletne mreže promjera Ø 4 mm sa prozorima 100 x 100 mm u bijeloj boji. Cijena uključuje i karavine i sav potrebni materijal za pričvrščivanje. </t>
  </si>
  <si>
    <t>Dobava i ugradnja sprave - KONOPCI za penjanje, kao npr. Benz sport ili jednakovrijedan proizvod čije su karakteristike jednakovrijedne kao navedeno. U stavci je uključeno: konzola, koja se pričvršćuje na nosivu konstrukciju, vozni dio konzole s nosačem za 6 konopca, 6 kom konopaca promjera 32 mm dužine 6400 mm. Otvaranje se vrši potezanjem prvog užeta tako daleko da se vodilica zaustavi na kraju konzole.  Dimenzija sprave je dužine 7500 mm i visine 7500 mm.  Proizvod mora zadovoljiti norme EN 7911 - 2 i DIN EN 913 ili jednakovrijedne što se dokazuje certifikatom nezavisnog instituta. Uz ponudu je potrebno priložiti tehnički list sa svim potrebnim podacima o proizvodu.</t>
  </si>
  <si>
    <t>Dobava i ugradnja švedskih ljestvi dimenzija 200 x 260 cm, sa 16 prečki koje su fiksno ugrađene, kao npr. Benz sport ili jednakovrijedan proizvod čije su karakteristike jednakovrijedne kao navedeno. Stranice iz lijepljenog smrekovog drveta, a prečke iz tvrdog drveta. Obrada drveta bezbojnim lakom. Montaža u nizu na konzolu iz pocinčanih čeličnih profila dužine 160 mm. Komplet s konzolom i svim potrebnim spojnim i montažnim priborom. Proizvod mora zadovoljiti HRN EN 12346 ili jednakovrijedna što se dokazuje certifikatom nezavisnog instituta. Uz ponudu je potrebno priložiti tehnički list sa svim potrebnim podacima o proizvodu.</t>
  </si>
  <si>
    <t>Dobava i ugradnja stijene za penjanje dimenzija širine 496 cm i visine 700 cm u dva segmenta: 1. segment širine 248 cm i visine 700 cm s pregibom duljine 100 cm koji počinje na visini 350 cm i na visini 700 cm, 2. segment  širine 248 cm i visine 700 cm sa trodimenzionalnim pregibom duljine 110 cm koji počinje na visini 3,6 m i na visini 7 m, kao npr. Benz sport ili jednakovrijedan proizvod čije su karakteristike jednakovrijedne kao navedeno. Kompletna stijena je napravljena iz  šper ploče debljine 18 mm i  obojena sa bojom po izboru Investitora - RAL ljestvica, te pjeskarena s imitacijom prirodnog kamena. Šper ploča ima pripremljene otvore za grifove več su izbušene rupa i stavljeni matice; za stijenu dim 248 x 700 cm je potrebno minimalno 180 kom grifova različitih dimezija i težina penjanja. Na stijeni su pripremljeni i 4 kom sigurnosnih sprava za vezanje penjača. U cijenu ulazi i 2 kompleta sigurnosnih pojasa, konopa za penjanje. Stijena mora imat certifikat sukladnosti prema HRN EN 12572- 1 ili jednakovrijedna. Ponuda mora uključiti i nacrt sa dimenzijama stijene za penjanje. Uz ponudu je potrebno priložiti tehnički list sa svim potrebnim podacima o proizvodu.</t>
  </si>
  <si>
    <t xml:space="preserve">Dobava i ugradnja centra za igranje djece - ACTION CENTER tip 2 dimenzija sprava širine 370 cm i dužine 550 cm. U zatvorenom stanju stijena je dim. 370 x 550 cm i dubine 20 cm, kao npr. Benz sport ili jednakovrijedan proizvod čije su karakteristike jednakovrijedne kao navedeno. Sustav otvaranja i zatvaranja je napravljen preko elektro motora preko vertikalnih sajli, koje i u otvorenom stanju prenose čitavu težinu sprave. U spravu su u osnovi uključeni sljedeći elementi: na gornjem dijelu je mreža dim. 240 x 370 cm preko koje se mogu djeca penjati koja je ojačana; tobogan širine 630 mm dužine 4900 mm; 4x element za penjanje - kvadratna ljestva koja nudi funkciju penjanja ili spuštanja iz sprave; na stijenu je pričvrščena mala stijena za penjanje dim. 250 x 250 cm sa cca 50 kom grifova različitih dimenzija i oblika za penjanje. Dodatne sprave su još: 2 kom konop za penjanje; 2 kom konop sa ljuljačkom (taler); 2 kom konop sa čvorovima dužine 200 cm; te 2 kom mornarska ljestva dužine 200 cm; 2 kom strunjača dim 300 x 200 cm debljine 30 cm koja ste stavi ispod sprave sa penjanje jačine RG 22 po EN normama ili jednakovrijednim. </t>
  </si>
  <si>
    <t>Dobava i ugradnja multifunkcionalne sprave kao npr. Benz sport ili jednakovrijedan proizvod čije su karakteristike jednakovrijedne kao navedeno. Na glavni nosač sprave iz čeličnog pocinčanog profila dužine 6500 mm ugraditi nosače za 3 para nastavnih pomagala. Sprava u zatvorenom položaju se mora nalaziti na visini 5,60 m iznad gotovog poda. Glavni nosač sprave pričvrstiti na nosivu konstrukciju dvorane vijcima (bez varenja!) preko podkonstrukcije iz čeličnih pocinčanih profila. Na glavni nosač sprave ovjesiti 6 utega po 650 gr na užadi na koju se po potrebi pričvršćuje 3 para krugova, 3 konopa za penjanje duž. 500 cm ili troje mornarske ljestve što je sve u cijeni sprave. Uz spravu isporučiti i aluminijsku cijev za izmjenu nastavnih pomagala. Upravljačke uređaje ugraditi unutar akustičke obloge s izvedbom vratašca s mogućnošću zaključavanja. Proizvođač mora posjedovati certifikat te ga mora priložiti uz ponudu: Proizvod mora zadovoljiti normu HRN EN 12655 ili jednakovrijedna što se dokazuje certifikatom certifikacijskog tijela. Uz ponudu je potrebno priložiti tehnički list sa svim potrebnim podacima o proizvodu.</t>
  </si>
  <si>
    <t>Dobava i ugradnja stupova za penjanje sa zatvaranjem lijevo i desno u stijenu, kao npr. Benz sport ili jednakovrijedan proizvod čije su karakteristike jednakovrijedne kao navedeno. Komplet stupova se sastoji od sljedećih elemenata: sistem za otvaranje i zatvaranje stupova ( 2 lijevo i 2 desno) dim 900 x 320 mm ploča, 4 kom teleskopske ruke dužine cca. 1250 mm sa funkcijom zatvaranja i otvaranja stupova; 4 kom stupovi promjera Ø 42 mm dužine 4810 mm; 4 kom podne pločice Ø 55 mm pričvrščene u sportski pod sa 4 kom vijaka svaka. Proizvod mora zadovoljiti normu HRN EN 12346 ili jednakovrijedna što se dokazuje certifikatom nezavisnog instituta. Uz ponudu je potrebno priložiti tehnički list sa svim potrebnim podacima o proizvodu.</t>
  </si>
  <si>
    <t xml:space="preserve">Dobava i ugradnja GLAVNOG elektropodiznog koša za košarku, kao npr. Benz sport ili jednakovrijedan proizvod čije su karakteristike jednakovrijedne kao navedeno, a koji se sastoji od sljedećih elemenata: </t>
  </si>
  <si>
    <t>Dobava i ugradnja poprečnog elektropodiznog koša za košarku, kao npr. Benz sport ili jednakovrijedan proizvod čije su karakteristike jednakovrijedne kao navedeno, a koji se sastoji od sljedećih elemenata:</t>
  </si>
  <si>
    <t>Dobava i montaža zidnog koša za poprečno igralište, kao npr. Benz sport ili jednakovrijedan proizvod čije su karakteristike jednakovrijedne kao navedeno, a koji se sastoji od sljedećih elemenata:
Dobava i ugradnja zidne konstrukcije koša sa načinom zatvaranja natrag u stijenu preko škara, sa dužinom ruke kad je otvorena 170 cm. Košarkarska konstrukcija i uključuje podizanje košarkaškog obruča po visini iz 305 na visino 260 cm. Cijena uključuje i sekurit košarkarsko ploču dim 180 x 105 cm debljine 12 mm sa mekanom zaštitom donjeg ruba, pregibni košarkarski obruč sa minimalnim pregibom 55 kg, te mrežicu za obruč. Cijena mora uključit i dodatnu podkonstrukciju koja premostuje i na koju montirati koš kod prozora. Proizvod mora zadovoljiti norme HRN EN 1270, DIN EN 913 i DIN EN 7899 ili jednakovrijedne -  što se dokazuje certifikatom nezavisnog instituta. Uz ponudu je potrebno priložiti tehnički list sa svim potrebnim podacima o proizvodu- sukladno sa troškovnikom.</t>
  </si>
  <si>
    <t>Dobava i ugradnja RUKOMETNOG GOLA - NATJECALSKI, kao npr. Benz sport ili jednakovrijedan proizvod čije su karakteristike jednakovrijedne kao navedeno, a koji se sastoji od sljedećih elemenata:</t>
  </si>
  <si>
    <t>Dobava i ugradnja kompleta za natjecateljsku odbojku, kao npr. Benz sport ili jednakovrijedan proizvod čije su karakteristike jednakovrijedne kao navedeno, a koji uključuje sljedeće elemente:</t>
  </si>
  <si>
    <t>Dobava i ugradnja kompleta školske odbojke, kao npr. Benz sport ili jednakovrijedan proizvod čije su karakteristike jednakovrijedne kao navedeno, a koji uključuje sljedeće elemente:</t>
  </si>
  <si>
    <t xml:space="preserve">Dobava i ugradnja seta za badminton, kao npr. Benz sport ili jednakovrijedan proizvod čije su karakteristike jednakovrijedne kao navedeno, a koji uključuje sljedeće elemente: </t>
  </si>
  <si>
    <t xml:space="preserve">Dobava i ugradnja seta za tenis, kao npr. Benz sport ili jednakovrijedan proizvod čije su karakteristike jednakovrijedne kao navedeno, a koji uključuje sljedeće elemente: </t>
  </si>
  <si>
    <t xml:space="preserve">Dobava i ugradnja višenamjenskog sportskog semafora za različite sportove, kao npr. BODET ili jednakovrijedan proizvod čije karakteristike su jednakovrijedne kao navedene, dim. 3600 x 2000 mm debljine 80 mm koji se sastoji od sljedećih elemenata: </t>
  </si>
  <si>
    <t xml:space="preserve">Dobava i ugradnja semafora koji označavaju vrijeme napada, kao npr. BODET ili jednakovrijedan proizvod čije su karakteristike jednakovrijedne kao navedene- montirani na glavne elektor podizne koševe, koji se sastoji od sljedećih elemenata: </t>
  </si>
  <si>
    <t>Strunjače moraju biti izrađene iz prešane pjene specifične težine 120 kg/m³ neškodljive za zdravlje ljudi presvučene u PVC protuklizne presvlake. Proizvođač mora posjedovati certifikate: Strunjače  moraju zadovoljiti normu HRN EN 12503 - dio 1 ili jednakovrijednu što se dokazuje certifikatom nezavisnog instituta. Ponuditelj treba u ponudi navesti ime proizvođača i priložiti grafički/fotografski prikaz proizvoda. Proizvod kao npr. Benz sport ili jednakovrijedan proizvod čije su karakteristike jednakovrijedne kao navedeno</t>
  </si>
  <si>
    <t>Lopte, mjerne i studijske sprave, gimnastičke sprave i ostala prijenosna oprema. Proizvod kao npr. Benz sport ili jednakovrijedan proizvod čije su karakteristike jednakovrijedne kao navedeno.</t>
  </si>
  <si>
    <t>Dobava i ugradnja utičnog vratila koje se sastoji od slijedećih elemenata: vratilo sadrži 6 aluminijskih stupova Ø 120 mm, 6 čahura i 6 kolaca iz specijalnog čelika Ø 28 mm s 12 čeličnih zatvarača. Proizvod kao npr. Benz sport ili jednakovrijedan proizvod čije su karakteristike jednakovrijedne kao navedeno. U spremištu sprava ugraditi nosače iz čeličnih pocinčanih profila za spremanje 6 prečki i 6 stupova. Proizvod mora zadovoljiti normu HRN EN 12197 ili jednakovrijednu -  što se dokazuje certifikatom nezavisnog instituta. Uz ponudu je potrebno priložiti tehnički list sa svim potrebnim podacima o proizvodu- sukladno sa troškovnikom.</t>
  </si>
  <si>
    <t>Dobava i ugradnja unutrašnjeg seta SLACKLINE dužine 11 m, koja se ugrađuje u rupe odbojke sa profilom 80 x 80 mm. Proizvod kao npr. Benz sport ili jednakovrijedan proizvod čije su karakteristike jednakovrijedne kao navedeno</t>
  </si>
  <si>
    <t>Dobava prijevoznih višenamjenskih ruča. Proizvod kao npr. Benz sport ili jednakovrijedan proizvod čije su karakteristike jednakovrijedne kao navedeno. Uporaba i regulacija sukladno pravilima FIG-a. Stupovi i podizne šipke iz pocinčanih čeličnih profila. Razmak između prečki 39 - 61,5 cm s mogućnošću regulacije visine prečki 120 - 180 cm i 120 - 230 cm na svakih 5 cm. U konstrukciji ruča moraju biti ugrađeni kotači za transport ruča iz materijala koji neće oštećivati sportski pod. Strunjača za dvovisinske ruče. Proizvod mora zadovoljiti normu HRN EN 915 ili jednakovrijednu -  što se dokazuje certifikatom nezavisnog instituta. Uz ponudu je potrebno priložiti tehnički list sa svim potrebnim podacima o proizvodu- sukladno sa troškovnikom.</t>
  </si>
  <si>
    <t>Dobava prijevoznih paralelnih školskih ruča. Proizvod kao npr. Benz sport ili jednakovrijedan proizvod čije su karakteristike jednakovrijedne kao navedeno. Uporaba i regulacija sukladno pravilima FIG-a. Stupovi i podizne šipke iz pocinčanih čeličnih profila. Razmak između prečki 33-55 cm s mogućnošću regulacije po visini od 100 do 140 cm. Prečke drvene dužine 315 cm. U konstrukciji ruča moraju biti ugrađeni kotači za transport ruča iz materijala koji neće oštećivati sportski pod.  Strunjača za dvovisinske ruče. Proizvod mora zadovoljiti normu HRN EN 915 ili jednakovrijedna što se dokazuje certifikatom nezavisnog instituta. Uz ponudu je potrebno priložiti tehnički list sa svim potrebnim podacima o proizvodu- sukladno sa troškovnikom.</t>
  </si>
  <si>
    <t>Dobava gimnastičke klupe dužine 400 cm iz lijepljenog kvalitetnog smrekovog drveta. Proizvod kao npr. Benz sport ili jednakovrijedan proizvod čije su karakteristike jednakovrijedne kao navedeno. Noge s umetnutim plastičnim profilom. Proizvod mora zadovoljiti norme DIN EN 7909  i HRN EN 913 ili jednakovrijedne-  što se dokazuje certifikatom nezavisnog instituta. Uz ponudu je potrebno priložiti tehnički list sa svim potrebnim podacima o proizvodu- sukladno sa troškovnikom.</t>
  </si>
  <si>
    <t>Dobava niske gimnastičke grede dužine 300 cm, širine 10 cm sa zaštitnom navlakom. Proizvod kao npr. Benz sport ili jednakovrijedan proizvod čije su karakteristike jednakovrijedne kao navedeno. Nosiva konstrukcija grede iz drveta  s gumenim čepovima protiv proklizavanja. Proizvođač mora posjedovati certifikate: proizvod mora zadovoljiti normu HRN EN 12432 ili jednakovrijednu -  što se dokazuje certifikatom nezavisnog instituta. Uz ponudu je potrebno priložiti tehnički list sa svim potrebnim podacima o proizvodu- sukladno sa troškovnikom.</t>
  </si>
  <si>
    <t>Dobava visoke gimnastičke grede dužine 500 cm, širine 10 cm. Proizvod kao npr. Benz sport ili jednakovrijedan proizvod čije su karakteristike jednakovrijedne kao navedeno. Noge iz aluminijskih cijevi s regulacijom visine 85-125 cm po 5 cm i s gumenim čepovima protiv proklizavanja, uključivo 2 platforme s kotačićima za prijevoz grede. Proizvođač mora posjedovati certifikate: proizvod mora zadovoljiti normu HRN EN 12432 ili jednakovrijednu -  što se dokazuje certifikatom nezavisnog instituta. Uz ponudu je potrebno priložiti tehnički list sa svim potrebnim podacima o proizvodu- sukladno sa troškovnikom.</t>
  </si>
  <si>
    <t>Mali kozlić iz elastičnog trupa obučenog u prirodnu kožu. Proizvod kao npr. Benz sport ili jednakovrijedan proizvod čije su karakteristike jednakovrijedne kao navedeno. Noge iz aluminijskih cijevi s regulacijom visine 90 - 130 cm po 5 cm s ugrađenim kotačićima za prijevoz kozlića. Proizvođač mora posjedovati certifikate: proizvod mora zadovoljiti normu HRN EN 12196 ili jednakovrijednu -  što se dokazuje certifikatom nezavisnog instituta. Uz ponudu je potrebno priložiti tehnički list sa svim potrebnim podacima o proizvodu- sukladno sa troškovnikom.</t>
  </si>
  <si>
    <t>Veliki kozlić iz elastičnog trupa obučenog u prirodnu kožu. Proizvod kao npr. Benz sport ili jednakovrijedan proizvod čije su karakteristike jednakovrijedne kao navedeno. Noge iz aluminijskih cijevi s regulacijom visine 110-170 cm po 5 cm s ugrađenim kotačićima za prijevoz kozlića. Proizvođač mora posjedovati certifikate: proizvod mora zadovoljiti normu HRN EN 12196 ili jednakovrijednu -  što se dokazuje certifikatom nezavisnog instituta. Uz ponudu je potrebno priložiti tehnički list sa svim potrebnim podacima o proizvodu- sukladno sa troškovnikom.</t>
  </si>
  <si>
    <t>Dobava peterodjelnog švedskog sanduka vel. 150x50x110 cm. Proizvod kao npr. Benz sport ili jednakovrijedan proizvod čije su karakteristike jednakovrijedne kao navedeno. Sanduk drveni, uglovi zaobljeni, lakiran, pokrov presvučen umjetnom kožom, ugrađen mekan plastični profil za stabilnost, s ugrađenim kotačićima za prijevoz. Sanduk mora imati otvore za sprave koji se mogu kombinirati sa drugimspravama.
Proizvođač mora posjedovati certifikate: Proizvod mora zadovoljiti DIN 7908 i DIN EN 913 što se dokazuje certifikatom nezavisnog instituta. Uz ponudu je potrebno priložiti tehnički list sa svim potrebnim podacima o proizvodu- sukladno sa troškovnikom.</t>
  </si>
  <si>
    <t>Dobava jednodjelnog švedskog sanduka vel. 70x50x40 cm. Proizvod kao npr. Benz sport ili jednakovrijedan proizvod čije su karakteristike jednakovrijedne kao navedeno. Sanduk drveni, uglovi zaobljeni, lakiran, pokrov presvučen umjetnom kožom, ugrađen mekan plastični profil za stabilnost. 
Proizvođač mora posjedovati certifikate: Proizvod mora zadovoljiti norme DIN 7908 i DIN EN 913 ili jednakovrijedne što se dokazuje certifikatom nezavisnog instituta. Uz ponudu je potrebno priložiti tehnički list sa svim potrebnim podacima o proizvodu- sukladno sa troškovnikom.</t>
  </si>
  <si>
    <t>Dobava natjecateljske odskočne daske veličine 120/60/20 cm s dvije opruge. Proizvod kao npr. Benz sport ili jednakovrijedan proizvod čije su karakteristike jednakovrijedne kao navedeno. Daska tapecirana, površina presvučena protukliznim materijalom. Proizvođač mora posjedovati certifikate. U ponudi navesti ime proizvođača i predočiti Investitoru tehnički list proizvoda sa svim potrebnim podacima o proizvodu.</t>
  </si>
  <si>
    <t>Dobava mini trampolina vel. 125x125 cm. Odskočna površina 70x70 cm. Proizvod kao npr. Benz sport ili jednakovrijedan proizvod čije su karakteristike jednakovrijedne kao navedeno. Metalna konstrukcija, sklopiva, nastavljiva po visini. Metalni dijelovi pokriveni s mekanom zaštitom.  Proizvođač mora posjedovati certifikate. U ponudi navesti ime proizvođača i predočiti Investitoru tehnički list proizvoda sa svim potrebnim podacima o proizvodu.</t>
  </si>
  <si>
    <t>Ormar za rekvizite, metalna prozračna konstrukcija, vel. 150/195/50 cm s 5 polica i s mogućnošću zaključavanja. Proizvod kao npr. Benz sport ili jednakovrijedan proizvod čije su karakteristike jednakovrijedne kao navedeno. Ponuditelj treba u ponudi navesti ime proizvođača i priložiti tehnički list proizvoda sa svim potrebnim podacima o proizvodu.</t>
  </si>
  <si>
    <t xml:space="preserve">Kolica za lopte volumena 250 l, metalna prozračna konstrukcija, volumen 250 l, s mogućnošću zaključavanja. Proizvod kao npr. Benz sport ili jednakovrijedan proizvod čije su karakteristike jednakovrijedne kao navedeno. Ponuditelj treba u ponudi navesti ime proizvođača i priložiti tehnički list proizvoda sa svim potrebnim podacima o proizvodu. </t>
  </si>
  <si>
    <t>Dobava i ugradnja garderobnih klupa s vješalicama za odjeću. Proizvod kao npr. Benz sport ili jednakovrijedan proizvod čije su karakteristike jednakovrijedne kao navedeno. Klupe su napravljene iz čeličnih cjevi promjera Ø 50 mm koja je bojana u boju po RAL ljestvici. Dimenzije klupa su: ukupna visina 1520 mm, visina sjedenja 450 mm, visina naslona 750 mm, širina klupa 400 mm dužina po veličini gardebobe ali maksimalna dužina 3500 mm. Klupa  za sjedenje i naslon je napravljena iz drva - smreka, naslon je dim. širine daske 110 mm debljine 21 mm, a dio za sjedenje je ukupne širine 400 mm napravljen iz 3 kom daski širine 120 mm sa razmakom od 15mm. Nosač za odjeću je napravljen iz ALU lajsne i sa PVC nosačima za odjeću (5 kom/m1). Čitava klupa se pričvšćuje na zid. Uz punudu priložiti tehnički list klupe sa dimenzijama.</t>
  </si>
  <si>
    <t>Dobava i ugradnja mekane zaštite betonskih stijena sa mekanom zaštitom debljine 20 mm u pločama dim 135 x 260 cm sa završnim slojem iz umjetne kože u boji po izboru Investitora. Proizvod kao npr. Benz sport ili jednakovrijedan proizvod čije su karakteristike jednakovrijedne kao navedeno. Umjetna koža i čitav sustav je atestiran po normi DIN 4102 ili jednakovrijednoj, po klasi gorivosti B1.</t>
  </si>
  <si>
    <t>Dobava i ugradnja AKUSTIČNE obloge koja se sastoji od slijedećih elemenata: dobava i montaža štafli dim 52 x 52 mm na osnom razmaku 500 mm koji se ugrađuju sa vijcima na stijenu; između štafli se ugrađuje toplinska zvučna izolacija debljine 50 mm; dobava i ugradnja VOAL folije; dobava i ugradnja završnog sloja iz višeslojne šper ploče debljine 12 mm, dimenzije 1500 x 750 mm koja je 50% perforirana sa rupicama Ø 6 - 8 mm na osnom razmaku 32 mm te lakirana sa UV otpornim lakom na bazi vode, drugih 50% je neperforiranih i lakiranih sa UV otpornim lakom na bazi vode, ploče su vidnu pričvrščene sa vijcima. Proizvod kao npr. Benz sport ili jednakovrijedan proizvod čije su karakteristike jednakovrijedne kao navedeno.</t>
  </si>
  <si>
    <t>Strunjača za jogu dimenzije 180 x 60 cm debljine 0,5 cm. Strunjače su potpuno mekane i bez pvc-a u sastavu. Proizvod kao npr. Benz sport ili jednakovrijedan proizvod čije su karakteristike jednakovrijedne kao navedeno.</t>
  </si>
  <si>
    <t>Dobava JOGA BLOKOVA dim. širine 15 cm dužine 23 cm i visine 7,5 cm - tvrdi u različitim bojama. Proizvod kao npr. Benz sport ili jednakovrijedan proizvod čije su karakteristike jednakovrijedne kao navedeno.</t>
  </si>
  <si>
    <t>Dobava JOGA BLOKOVA dim. širine 15 cm dužine 23 cm i visine 10 cm - tvrdi u različitim bojama. Proizvod kao npr. Benz sport ili jednakovrijedan proizvod čije su karakteristike jednakovrijedne kao navedeno.</t>
  </si>
  <si>
    <t>Dobava TRAKA za JOGU dužine 190 cm, širine 4 cm i debljine 0,1 cm u različitim bojama. Proizvod kao npr. Benz sport ili jednakovrijedan proizvod čije su karakteristike jednakovrijedne kao navedeno.</t>
  </si>
  <si>
    <t xml:space="preserve">Gimnastičke lopte - u boji. Proizvod kao npr. Benz sport ili jednakovrijedan proizvod čije su karakteristike jednakovrijedne kao navedeno. </t>
  </si>
  <si>
    <t xml:space="preserve">Dobava valjaka- cilindara promjera fi 18 cm - dužine 80 cm, maksimalno opterečenje 200 kg - mogućnost izvođenja različitih vježba. Proizvod kao npr. Benz sport ili jednakovrijedan proizvod čije su karakteristike jednakovrijedne kao navedeno. </t>
  </si>
  <si>
    <t>Ploče za vježbanje dim. 50 x 41 x 6 cm - težine 700 g. Proizvod kao npr. Benz sport ili jednakovrijedan proizvod čije su karakteristike jednakovrijedne kao navedeno.</t>
  </si>
  <si>
    <t>Steper za aerobik dim. 90 x 40 cm sa mogućnošću visine 13 cm ili 18 cm, težine 6,2 kg. Proizvod kao npr. Benz sport ili jednakovrijedan proizvod čije su karakteristike jednakovrijedne kao navedeno.</t>
  </si>
  <si>
    <t>Dobava i ugradnja klupe na fiksnim tribinama sa naslonom, koji se podiže i spušta. Proizvod kao npr. Rantzows ili jednakovrijedan proizvod čije su karakteristike jednakovrijedne kao navedeno. Dobava i ugradnja drvene konstrukcije dim. 70  x 18 mm koja se pričvščuje na betonske stepenice na konstrukciju sa oblaganjem drvenog dijela klupe - šper pločom, dubina  sjedenja 350 - 400 mm i bočno cca 100 mm po vertikali; naslon širine 500 mm i visine 400 mm koja se otvara i zatvara preko metalnog dijela.</t>
  </si>
  <si>
    <t>Dobava i ugradnja teleskopskih tribina ispod galerije proizvod kao npr. Rantzows ili jednakovrijedan proizvod čije su karakteristike jednakovrijedne kao navedeno. Tribine se sastoje od sljedećih elemenata:</t>
  </si>
  <si>
    <t>Dobava i dostava bine za različita događanja veličine 40 m², proizvod kao npr. Rantzows ili jednakovrijedan proizvod čije su karakteristike jednakovrijedne kao navedeno. Bina od ALU okvira koja je obložena protukliznom šper pločom.  Bina je sastavljena iz elemenata dimenzije 200 x 100 cm, nosivosti 750 kg/m2, za različita događanja veličine 40 m2, podloške različitih veličina od slijedećih dijelova:</t>
  </si>
  <si>
    <t>Dobava i dostava ploča za zaštitu sportskog poda u slučaju različitih vanjskih događanja proizvod kao npr. Rantzows ili jednakovrijedan proizvod čije su karakteristike jednakovrijedne kao navedeno:</t>
  </si>
  <si>
    <t>Dobava i dostava potrebnog materijala te izrada "sokla" unutar prostorija s ožbukanim zidovima (kojima su opločeni podovi) fazonskim mat pločicama boje i kvalitete istovjetne oblozi poda. Tip i obrada pločica određeni projektom interijera. Pločice se lijepe odgovarajućim ljepilom i fugiraju posebnom masom. Obračun po m' i od nadzornog inženjera preuzetih radova.</t>
  </si>
  <si>
    <t>Dobava potrebnog materijala te izrada revizijskog okna unutarnjih dimenzija 80x100 cm dubine preko 150 cm u zelenim površinama. Stijenke i dno revizijskog okna izvedeni su od armiranog vodonepropusnog betona C30/37. Prije izrade dna okna izvodi se podložni beton debljine 10 cm marke C8/12. Dno, gornja ploča i stijenke okna armiraju se obostrano mrežom Q-196 koje su povezane u ''U'' vilicama. U svim ''čoškovima'' se također ugrađuju šipke od RA 4ø12 mm s obostranim ''U'' vilicama. Poklopac okna je od lijevanog željeza za prometno opterećenje 250 kN. Za silazak u revizijsko okno predviđene su tipske penjalice. Na mjestima prolaza kanalizacijskih cijevi kroz AB stijenke u revizijsko okno potrebno je prije betoniranja ugraditi prijelazne komade “KGF”. U revizijskom oknu potrebno je izvesti kinete, izvesti eventualno potrebna kitanja odgovarajućim kitovima, premazati unutarnja stijenke vodonepropusnim premazom (akvatril ili slično) i to u dva sloja.</t>
  </si>
  <si>
    <t>Dobava i ugradnja predmontiranih polipropilenskih slivnika od dvoslojnih rebrastih kanalizacijskih cijevi unutarnjeg promjera ø500 mm, sa ravnim dnom i svim potrebnim priključnim komadima. Dubina taložnice iznosi 150 cm, a na slivniku se nalazi ravna kanalska rešetka 40x40 cm za opterećenje od 400 kN. Slivnici se izrađuju od cijevi nazivne prstenaste čvrstoće klase SN 8 (kao npr. tip Pragma, proizvođač PipeLife ili jednakovrijedan proizvod čije karakteristike su jednakovrijedne kao navedene) te se polažu u na betonsku ploču debljine 15 cm, a po obodu se ugrađuje beton. Na vrhu okno ima konusni dio te betonsku krunu s ugrađenim lijevano željeznom rešetkom.</t>
  </si>
  <si>
    <t>U jediničnoj cijeni uključeno je slijedeće:
• iskop (strojni i prema potrebi ručni) i kamenog nasipa u asfaltnoj površini prosječne dubine 50 cm
• iskop (strojni i prema potrebi ručni) zemlje III kategorije
• dobavu materijala i izradu podbetona,
• dobava i ugradnja predmontiranih polipropilenskih slivnika od dvoslojnih rebrastih kanalizacijskih cijevi (kao npr. tip Pragma, proizvođač PipeLife ili jednakovrijedan proizvod čije karakteristike su jednakovrijedne kao navedene) unutarnjeg promjera ø500 mm, dubine taložnice 150 cm, sa izvedenim ravnim dnom i svim potrebnim priključnim komadima i konusnim dijelom sa betonskom krunom
• dobavu i ugradnju betona C30/37 na krunu i oko plašta okna,
• montažu i demontažu glatke dvostruke oplate,
• dobavu i ugradnju lijevano-željezne ravne rešetke nosivosti 400 kN,
• izradu i svih priključaka,
• kompletan brtveni materijal ispitivanje vodonepropusnosti (tekuće ispitivanje),
• sve ostalo potrebno za funkcionalnu upotrebu.</t>
  </si>
  <si>
    <t>Nabava, doprema i ugradba plastičnog podnog top sifona, 150 x 150 mm, s horizontalnim odvodom ø50 mm. U jediničnu cijenu je uključen sav potreban rad, oprema i materijal do dovođenja u funkcionalnu izvedbu, a sve prema uputama proizvođača. Obračun se vrši po komadu ugrađenog sifona.</t>
  </si>
  <si>
    <t>Dobava, prijenos i montaža kompletnog WC-a,  koji se sastoji od:
• konzolne keramičke  WC školjke bez ruba "Rimfree",
• Uključivo plastična daska od Duroplasta s poklopcem "soft close" bijele boje,
• montažnog instalacijskog elementa za WC školjku visine ugradnje 112 cm  s niskošumnim ugradbenim vodokotlićem za 6/3l ispiranje, izrađenim prema normi HRN EN 14055:2011 ili jednakovrijedna.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odgovarajuća tipka i svim potrebnim priborom za ugradnju prema uputama proizvođača. Npr. kao Geberit Duofix ili jednakovrijedan proizvod čije su karakteristike jednakovrijedne kao navedene.
• zidnog nosača od inoxa s WC četkom,
• držača toalet papira od inoxa.
Obračun po kompletu.</t>
  </si>
  <si>
    <t>Dobava, prijenos i montaža kompletnog WC-a za osobe smanjene pokretljivosti prema NN 78/13,  koji se sastoji od:
• konzolne keramičke  WC školjke bez ruba "Rimfree", dužine 70cm,
• uključivo plastična daska od Duroplasta bez poklopca,
• montažnog instalacijskog elementa za WC školjku visine ugradnje 112 cm  s niskošumnim ugradbenim vodokotlićem za 6/3l ispiranje,izrađenim prema normi HRN EN 14055:2011 ili jednakovrijedna.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Element sadrži oslonce za montažu rukohvata s obje strane te odgovarajuću tipku za senzorom. Npr. kao npr. Geberit Duofix ili jednakovrijedan proizvod čije su karakteristike jednakovrijedne kao navedene.</t>
  </si>
  <si>
    <t>Dobava, prijenos i montaža kompletnog umivaonika za osobe smanjene pokretljivosti prema NN 78/13,  koji se sastoji od:
• keramičkog  umivaonika širine 65cm posebne konstrukcije namijenjenog osobama u kolicima sa sifonom skrivenim u zidu,
• montažnog instalacijskog elementa za bolnički umivaonik visine ugradnje 112 cm. Instalacijski element samonosiv za ugradnju u suhomontažnu zidnu ili predzidnu konstrukciju obloženu gipskartonskim pločama, komplet s  odvodnim koljenom d50 mm i ugradbenim sifonom, pločom s armaturnim priključcima ½" s uključenom zvučnom izolacijom, vijcima za učvršćenje keramike i svim potrebnim pričvrsnim priborom i spojnim materijalom. Npr. kao Geberit Duofix ili jednakovrijedan proizvod čije su karakteristike jednakovrijedne kao navedene.</t>
  </si>
  <si>
    <t>• stojeće elektronske senzorske armature za umivaonik, protuvandalska izvedba s prethodno podesivim mehaničkim miješanjem TV+HV, perlatorom s ograničenjem protoka vode, dva gibljiva crijeva R⅜" za priključak vode sa sitima protiv nečistoća i nepovratnim ventilima. Npr. kao Geberit Hy Tronic60 ili jednakovrijedan proizvod čije su karakteristike jednakovrijedne kao navedene.
• 2 kutna ventila DN15 spojenim na dovod vode.
Obračun po kompletu.</t>
  </si>
  <si>
    <t>Dobava, prijenos i montaža kompletnog pisoara u zajedničkim sanitarijama:
• keramičkog pisoara kao npr. Geberit model Selva ili jednakovrijedan proizvod čije su karakteristike jednakovrijedne kao navedene, sa skrivenim priključkom vode i sifonom te integriranim senzorskim  uređajem za aktiviranje ispiranja (mrežno napajanje). Potrošnja vode 0,5 litara po ispiranju prema normi HRN EN 13407 ili jednakovrijedna,
• montažnog instalacijskog elementa za pisoar visine ugradnje 112-130 cm s ugradbenim setom uređaja za aktiviranje ispiranja. Instalacijski element samonosiv za ugradnju u suhomontažnu zidnu ili predzidnu konstrukciju obloženu gipskartonskim pločama, komplet s integriranim prigušnim ventilom priključka vode ½", vijcima za učvršćenje keramike i svim potrebnim pričvrsnim priborom i spojnim materijalom.
Obračun po kompletu.</t>
  </si>
  <si>
    <t>Nabava, doprema i ugradba petoroslojnih PEX-AL-PEX cijevi sa spajanjem "press" spojnicama za etažni razvod sanitarne tople vode i recirkulirajuće cijevi (kao PIPELIFE RADOPRESS ili jednakovrijedan proizvod čije karakteristike su jednakovrijedne kao navedene) Cijevi predviđene za suhozidnu/predzidnu montažu na obujmicama ili za mokru ugradnju.</t>
  </si>
  <si>
    <t xml:space="preserve">Dobava potrebnog materijala i kompletne opreme te montaža biološkog uređaja za pročišćavanje ES150 sa tretmanom voda III stupnja pročišćavanja kao npr. Biotip-kompakt, Interplan, Karlovac ili jednakovrijedan proizvod čije karakteristike su jednakovrijedne kao navedene. Elektro strojarska oprema uređaja za biološko pročišćavanje otpadnih voda je u skladu sa normom  EN 12255-6:2002 ili jednakovrijedna i njemačkim propisom  ATV A-122 i A-202 ili jednakovrijedni. Uređaj izvesti bez primarnih  (prethodnih) taložnica. Isporuka opreme se odnosi na slijedeće: </t>
  </si>
  <si>
    <t>Dobava i ugradnja automatske regulacije za vođenje procesa pripreme ogrijevog medija, kao npr. proizvod T.A.C.-Schneider electric ili jednakovrijedan proizvod čije su karakteristike jednakovrijedne kao navedene, sastavljen iz slijedećih elementa:</t>
  </si>
  <si>
    <t>Pločasti radijator iz profiliranog čeličnog lima sa srednjim priključkom za spoj na cijevni razvod iz zida/poda preko kutnog/ravnog H-ventila, sa mogućnošću ugradnje termostatskog ventila na obje strane, uključujući integriran termostatski ventil, odzračni pipac, ispusnu slavinu, ovjesni pribor, kao T6-PROFIL, kao npr. ''Vogel&amp;Noot" ili jednakovrijedan proizvod čije su karakteristike jednakovrijedne kao navedene.</t>
  </si>
  <si>
    <t>Proizvod kao "AQUATHERM" tip CLIMATHERM ili jednakovrijedan proizvod čije su karakteristike jednakovrijedne kao navedene</t>
  </si>
  <si>
    <t>kao npr. DANFOSS tip: AVPA PN25 40/16 0,2-1,0 ili jednakovrijedan proizvod čije su karakteristike jednakovrijedne navedenima.</t>
  </si>
  <si>
    <t>2MP dan-noć dome mrežna kamera 
- 1/4'' CMOS senzor, 1920x1080 piksela
- H.264/MJPEG kompresija
- Varifokalni objektiv 2.8-12mm, P-iris
- osjetljivost 0,06 lux u boji
- WDR, Multistreaming, BLC, AGC, AWB, detekcija pokreta, zaštita od sabotaže
- MicroSD/SDHC utor za kartice
- podržan native na ugrađenim Nuuo snimačima, 3 istovremena streama
- RJ45 10/100Mbps Ethernet
- Napajanje PoE, 12VDC
- IR iluminator 30m, smart IR
- Radna temperatura -20°C  do 50°C, IP66
- kao npr. Vivotek, TIP KAO: VIV IB8367 ili jednakovrijedan proizvod čije su karakteristike jednakovrijedne kao navedene.</t>
  </si>
  <si>
    <t>industrijski napajač za prekopnik- 480W 48V DC Supply, -25°C~70°C, kao npr. Vivotek, tip kao: NDR-480-48 ili jednakovrijedan proizvod čije su karakteristike jednakovrijedne kao navedeno.</t>
  </si>
  <si>
    <t>industrijski konfigurabilni upravljivi preklopnik
- 8 10/100T(X) Ports PoE
- 4 Gigabit SFP Slots
- 1 Console Port (RJ-45 to RS-232)
- IP30 zaštita
- montaža na DIN šinu
- Radna temperatura -40°C  do 75°C
- LED status, SNMP trap, E-mail alarm, SFP DDMI, Port Mirroring, Port Statistic, SNTP, 
RMON, Syslog
- 30W po portu
- kao npr. Vivotek, tip kao: AW- IHT-1270 ili jednakovrijedan proizvod čije su karakteristike jednakovrijedne kao navedeno.</t>
  </si>
  <si>
    <t>industrijski GBIC
- kao npr. Vivotek, tip kao: VIV SFP-1000-SM13-10 ili jednakovrijedan proizvod čije su karakteristike jednakovrijedne kao navedeno.</t>
  </si>
  <si>
    <t>HDD 3.5", 4TB, namjenjen za videonadzor
- kao npr. WD, TIP: WD Red for NAS, IntelliPower ili jednakovrijedan proizvod čije su karakteristike jednakovrijedne kao navedeno.</t>
  </si>
  <si>
    <t>licenca za 1 IP kameru za snimač
-kao npr. NUUO, tip kao: NUUO CT-CAM-ENT ili jednakovrijedan proizvod čije su karakteristike jednakovrijedne kao navedeno.</t>
  </si>
  <si>
    <t>mrežni video snimač
- Linux server, proširiv do 64 kanala
- kompresija H.264, MJPEG, MxPEG
- maksimalna propusnost: 250 Mbps do 550 mbps (3 voluma),
- prihvat za 8 internih SATA II diska po 4 TB, RAID 0,1, 5, 10
- rack montaža
- podržane kompresije: H.264, MJPEG, MxPEG
- odabir prikaza na zaslonima, selektivan prikaz pojedine kamere
- detekcija aktivnosti u slici nadzoranog kadra
- tehnološka izvedba omogućava istovremeni prikaz, snimanje, pregled snimljenog materijala i pohranu podataka
- mogućnost umrežavanja
- nadogradnja s licencama za naprednu videoanalitiku,
- napajanje: 230VAC
- obavezna mogućnost umrežavanja u postojeći NUUO CMS,
- kao npr. NUUO, tip kao: NUUO CT-8000R ili jednakovrijedan proizvod čije su karakteristike jednakovrijedne kao navedeno.</t>
  </si>
  <si>
    <t>nadgradna evakuacijska svjetiljka sa piktogramom u pripremnom spoju sa baterijom autonomije 1 sat kao npr. tip "PANIKA" 1,2W 1h, u kompletu sa elektronskom prigušnicom, izvorima svjetlosti i priborom za montažu.</t>
  </si>
  <si>
    <t>modularna mikroprocesorska centrala za dojavu požara, kao npr. Siemens Sinteso™ FC2020 ili jednakovrijedan proizvod čije su karakteristike jednakovrijedne kao navedeno, za prihvat do 2 petlje analogno-adresabilnih javljača, indikacijsko upravljačkom tipkovnicom s LCD displejom (šest linija po 40 znakova), baterijom 12Ah (baterija rezervnog napajanja  12V,  12Ah).</t>
  </si>
  <si>
    <t>upravljačko-indikacijski panel kao npr. Siemens Sinteso™ FC2020 ili jednakovrijedan proizvod čije su karakteristike jednakovrijedne kao navedeno.</t>
  </si>
  <si>
    <t>adresabilni inteligentno optički detektor dima serije kao npr. Siemens Sinteso™ FDO221 ili jednakovrijedan proizvod čije su karakteristike jednakovrijedne kao navedeno (podnožje detektora sa priključkom za paralelni indikator Siemens Sinteso™ FDB221.</t>
  </si>
  <si>
    <t>adresabilni ručni javljač požara sa kućištem za montažu, kao. npr. Siemens Sinteso™ FDM221 ili jednakovrijedan proizvod čije su karakteristike jednakovrijedne kao navedeno (kućište IP44, crveno).</t>
  </si>
  <si>
    <t>adresabilna sirena s ugrađenom bljeskalicom kao npr.
Siemens  Sinteso™ FDS229-R ili jednakovrijedan proizvod čije su karakteristike jednakovrijedne kao navedeno.</t>
  </si>
  <si>
    <t>ulazno-izlazni adresabilni mikroprocesorski modul
kao npr. Siemens Sinteso™  FDCIO222.</t>
  </si>
  <si>
    <t>set za podno električno grijanje (gijači kabel, termostat i osjetnik poda), kao npr. Danfoss ili jednakovrijedan proizvod čije su karakteristike jednakovrijedne kao navedeno.</t>
  </si>
  <si>
    <t>zvučna kutija dvostazna, full-range 55-20.000Hz, 133 dB, rotirajuća horna, 15"+1,25", sa integriranim nosačima, kao npr. E.V.TX1152 ili jednakovrijedan proizvod čije su karakteristike jednakovrijedne kao navedene.</t>
  </si>
  <si>
    <t>digitalni procesor zvuka, 2 in/6 out,24 Bit AD/DA konverzija, 111dB, dinamic range, 60 programa, kao npr. E.V. DC ONE ili jednakovrijedan proizvod čije su karakteristike jednakovrijedne kao navedene.</t>
  </si>
  <si>
    <t>tonski mikser 10xmomo,imput-XLR/2 x stereo imput, 20hZ -20kHz+/-1dB, input imp.1.4kOhma, low cut 75Hz, USB port, 4 stereo Aux return, 3-bandEQ, 24 BIT DSP EFX 99 preset EFX, kao npr. RCF L-PAD 16CX-USB ili jednakovrijedan proizvod čije su karakteristike jednakovrijedne kao navedeno.</t>
  </si>
  <si>
    <t>mikrofon bežični UHF, kao npr. E.V. RE300HD ili jednakovrijedan proizvod čije su karakteristike jednakovrijedne kao navedeno.</t>
  </si>
  <si>
    <t>mikrofon, kao npr. E.V. Cobalt CO9 ili jednakovrijedan proizvod čije su karakteristike jednakovrijedne kao navedeno.</t>
  </si>
  <si>
    <t>Caymon stalak za mikrofon kao npr. CST310/B  ili jednakovrijedan proizvod čije su karakteristike jednakovrijedne kao navedeno.</t>
  </si>
  <si>
    <t>kao npr. Bis-Tpr SOS potezno tipkalo kod školjke ili jednakovrijedan proizvod čije su karakteristike jednakovrijedne kao navedeno.</t>
  </si>
  <si>
    <t>SIGNALNA SVJETILJKA S BIPEROM kao npr. BIS SS 01CBT ili jednakovrijedan proizvod čije su karakteristike jednakovrijedne kao navedeno.</t>
  </si>
  <si>
    <t>kao npr. BIS-SS C1 centrala iznad ulaza u sanitarije ili jednakovrijedan proizvod čije su karakteristike jednakovrijedne kao navedeno.</t>
  </si>
  <si>
    <t>Dobava i ugradnja rešetke bioaeracijskog bazena iz armiranog poliestera. Stavka obuhvaća nabavu, dopremu, izradu i ugradnju rešetke veličine 900x2800 mm, visine 38 mm, debljine lamela 5 mm, otvora rešetke 38x38 mm, sa svim potrebnim pomoćnim materijalom. 
Obračun po komadu ugrađene rešetke.
Obračun po komadu ugrađene rešetke.</t>
  </si>
  <si>
    <t>Dobava i ugradnja čeličnih poklopaca i okvira poklopaca biouređaja od rebrastog lima od nehrđajućeg čelika AISI 304. Stavka obuhvaća izradu/nabavu, dopremu i ugradbu poklopaca veličine 900x900 mm, visine 50 mm s ukrutama, debljine 5 mm, sa svim potrebnim pomoćnim materijalom.Obračun po komadu ugrađene rešetke.</t>
  </si>
  <si>
    <t>F)  Ostalo
• Ostali pribor i materijal potreban za ispravan rad uređaja,
• Izrada pogonske dokumentacije i uputstva za rad i održavanje,
• Priručna laboratorijska oprema
- Menzura cilindar 1000 ml, 2 kom
- Imhoff čaše , 1 komad
- Posuda za uzimanje uzoraka 1000 ml,
• Termometar zidni do 500C.
Obračun za komplet funkcionalno ugrađenog biološkog uređaja za pročišćavanja otpadnih voda prema opisu u tehničkoj dokumentaciji.</t>
  </si>
  <si>
    <t xml:space="preserve">E) Crpna stanica
1 .Potopljene pumpe sa rezačima SEG.40.12.2.50B 3x400V, 2 komada
2. AUTOMATSKA SPOJKA SEG.,2 komada
3. NIVO PLOVCI-SET, 10 m,3 komada
4. LANAC INOX L 3 m,2 komada
5. ZASUN Rp 2,2 komada
6. NEPOVRATNI VENTIL-KUGLA Rp 2,2 komada
7. VODILICA INOX L 3 m,2 komada
8. Tlačni cjevovod DN 50, AISI 306,2 kompleta
9. Automatiku za upravljanje pumpama ugraditi unutar elektro komandnog ormara uređaja za pročišćavanje otpadnih voda </t>
  </si>
  <si>
    <t xml:space="preserve">                      </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</si>
</sst>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_-;\-* #,##0.00_-;_-* &quot;-&quot;??_-;_-@_-"/>
    <numFmt numFmtId="165" formatCode="#,##0_ ;\-#,##0\ "/>
    <numFmt numFmtId="166" formatCode="#,##0.00\ _k_n"/>
    <numFmt numFmtId="167" formatCode="00000"/>
    <numFmt numFmtId="168" formatCode="#,##0.00\ &quot;kn&quot;"/>
    <numFmt numFmtId="169" formatCode="[$-41A]d\.\ mmmm\ yyyy"/>
    <numFmt numFmtId="170" formatCode="&quot;Yes&quot;;&quot;Yes&quot;;&quot;No&quot;"/>
    <numFmt numFmtId="171" formatCode="&quot;True&quot;;&quot;True&quot;;&quot;False&quot;"/>
    <numFmt numFmtId="172" formatCode="&quot;On&quot;;&quot;On&quot;;&quot;Off&quot;"/>
    <numFmt numFmtId="173" formatCode="[$€-2]\ #,##0.00_);[Red]\([$€-2]\ #,##0.00\)"/>
    <numFmt numFmtId="174" formatCode="[$-41A]d\.\ mmmm\ yyyy\."/>
    <numFmt numFmtId="175" formatCode="#,##0.00_ ;\-#,##0.00\ "/>
  </numFmts>
  <fonts count="62">
    <font>
      <sz val="10"/>
      <name val="Arial"/>
      <family val="0"/>
    </font>
    <font>
      <sz val="11"/>
      <color indexed="8"/>
      <name val="Calibri"/>
      <family val="2"/>
    </font>
    <font>
      <sz val="12"/>
      <name val="Arial"/>
      <family val="2"/>
    </font>
    <font>
      <b/>
      <sz val="10"/>
      <name val="Arial"/>
      <family val="2"/>
    </font>
    <font>
      <sz val="9"/>
      <name val="Arial"/>
      <family val="2"/>
    </font>
    <font>
      <sz val="8"/>
      <name val="Arial"/>
      <family val="2"/>
    </font>
    <font>
      <b/>
      <sz val="8"/>
      <name val="Arial"/>
      <family val="2"/>
    </font>
    <font>
      <sz val="8"/>
      <color indexed="8"/>
      <name val="Arial"/>
      <family val="2"/>
    </font>
    <font>
      <sz val="10"/>
      <color indexed="10"/>
      <name val="Arial"/>
      <family val="2"/>
    </font>
    <font>
      <b/>
      <sz val="12"/>
      <name val="Arial"/>
      <family val="2"/>
    </font>
    <font>
      <sz val="10"/>
      <name val="Calibri"/>
      <family val="2"/>
    </font>
    <font>
      <b/>
      <i/>
      <sz val="10"/>
      <name val="Arial CE"/>
      <family val="0"/>
    </font>
    <font>
      <sz val="10"/>
      <color indexed="8"/>
      <name val="Arial"/>
      <family val="2"/>
    </font>
    <font>
      <sz val="10"/>
      <name val="ZapfHumnst BT"/>
      <family val="2"/>
    </font>
    <font>
      <i/>
      <sz val="10"/>
      <name val="Arial"/>
      <family val="2"/>
    </font>
    <font>
      <sz val="12"/>
      <color indexed="10"/>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9"/>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9"/>
      <color theme="1"/>
      <name val="Arial"/>
      <family val="2"/>
    </font>
    <font>
      <b/>
      <sz val="12"/>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88">
    <xf numFmtId="0" fontId="0" fillId="0" borderId="0" xfId="0" applyAlignment="1">
      <alignment/>
    </xf>
    <xf numFmtId="0" fontId="0" fillId="0" borderId="0" xfId="0" applyAlignment="1" applyProtection="1">
      <alignment/>
      <protection/>
    </xf>
    <xf numFmtId="164" fontId="0" fillId="0" borderId="0" xfId="0" applyNumberFormat="1" applyBorder="1" applyAlignment="1" applyProtection="1">
      <alignment/>
      <protection locked="0"/>
    </xf>
    <xf numFmtId="164" fontId="0" fillId="0" borderId="0" xfId="42" applyFont="1" applyBorder="1" applyAlignment="1" applyProtection="1">
      <alignment/>
      <protection locked="0"/>
    </xf>
    <xf numFmtId="0" fontId="0" fillId="0" borderId="0" xfId="0" applyBorder="1" applyAlignment="1" applyProtection="1">
      <alignment/>
      <protection locked="0"/>
    </xf>
    <xf numFmtId="164" fontId="0" fillId="0" borderId="0" xfId="0" applyNumberFormat="1" applyFont="1" applyBorder="1" applyAlignment="1" applyProtection="1">
      <alignment/>
      <protection locked="0"/>
    </xf>
    <xf numFmtId="164" fontId="0" fillId="0" borderId="0" xfId="42" applyFont="1" applyBorder="1" applyAlignment="1" applyProtection="1">
      <alignment/>
      <protection locked="0"/>
    </xf>
    <xf numFmtId="164" fontId="0" fillId="0" borderId="0" xfId="0" applyNumberFormat="1" applyAlignment="1" applyProtection="1">
      <alignment/>
      <protection hidden="1"/>
    </xf>
    <xf numFmtId="164" fontId="0" fillId="0" borderId="0" xfId="0" applyNumberFormat="1" applyFont="1" applyBorder="1" applyAlignment="1" applyProtection="1">
      <alignment/>
      <protection hidden="1"/>
    </xf>
    <xf numFmtId="164" fontId="0" fillId="0" borderId="0" xfId="0" applyNumberFormat="1" applyBorder="1" applyAlignment="1" applyProtection="1">
      <alignment/>
      <protection hidden="1"/>
    </xf>
    <xf numFmtId="164" fontId="0" fillId="0" borderId="0" xfId="0" applyNumberFormat="1" applyBorder="1" applyAlignment="1" applyProtection="1">
      <alignment horizontal="right"/>
      <protection locked="0"/>
    </xf>
    <xf numFmtId="0" fontId="0" fillId="0" borderId="0" xfId="0" applyBorder="1" applyAlignment="1" applyProtection="1">
      <alignment/>
      <protection/>
    </xf>
    <xf numFmtId="164" fontId="0" fillId="0" borderId="0" xfId="0" applyNumberFormat="1" applyBorder="1" applyAlignment="1" applyProtection="1">
      <alignment horizontal="right"/>
      <protection hidden="1"/>
    </xf>
    <xf numFmtId="0" fontId="0" fillId="0" borderId="0" xfId="0" applyFont="1" applyBorder="1" applyAlignment="1" applyProtection="1">
      <alignment/>
      <protection locked="0"/>
    </xf>
    <xf numFmtId="0" fontId="0" fillId="0" borderId="0" xfId="0" applyBorder="1" applyAlignment="1" applyProtection="1">
      <alignment/>
      <protection hidden="1"/>
    </xf>
    <xf numFmtId="0" fontId="2" fillId="0" borderId="0" xfId="0" applyFont="1" applyBorder="1" applyAlignment="1" applyProtection="1">
      <alignment horizontal="justify" vertical="top"/>
      <protection/>
    </xf>
    <xf numFmtId="0" fontId="0" fillId="0" borderId="0" xfId="0" applyBorder="1" applyAlignment="1" applyProtection="1">
      <alignment horizontal="center"/>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1" fontId="0" fillId="0" borderId="0" xfId="0" applyNumberFormat="1" applyBorder="1" applyAlignment="1" applyProtection="1">
      <alignment horizontal="right"/>
      <protection/>
    </xf>
    <xf numFmtId="1" fontId="0" fillId="0" borderId="0" xfId="0" applyNumberFormat="1" applyBorder="1" applyAlignment="1" applyProtection="1">
      <alignment/>
      <protection/>
    </xf>
    <xf numFmtId="1" fontId="0" fillId="0" borderId="0" xfId="0" applyNumberFormat="1" applyBorder="1" applyAlignment="1" applyProtection="1">
      <alignment/>
      <protection locked="0"/>
    </xf>
    <xf numFmtId="0" fontId="3" fillId="33" borderId="10" xfId="0" applyFont="1" applyFill="1" applyBorder="1" applyAlignment="1" applyProtection="1">
      <alignment horizontal="center" vertical="center" wrapText="1"/>
      <protection/>
    </xf>
    <xf numFmtId="1" fontId="3" fillId="33" borderId="10" xfId="0" applyNumberFormat="1" applyFont="1" applyFill="1" applyBorder="1" applyAlignment="1" applyProtection="1">
      <alignment horizontal="center" vertical="center" wrapText="1"/>
      <protection/>
    </xf>
    <xf numFmtId="164" fontId="3" fillId="0" borderId="10" xfId="0" applyNumberFormat="1" applyFont="1" applyBorder="1" applyAlignment="1" applyProtection="1">
      <alignment horizontal="left" vertical="center" wrapText="1"/>
      <protection hidden="1"/>
    </xf>
    <xf numFmtId="0" fontId="0" fillId="0" borderId="10" xfId="0" applyBorder="1" applyAlignment="1" applyProtection="1">
      <alignment horizontal="center" vertical="center"/>
      <protection locked="0"/>
    </xf>
    <xf numFmtId="0" fontId="0" fillId="0" borderId="10" xfId="0" applyBorder="1" applyAlignment="1" applyProtection="1">
      <alignment/>
      <protection locked="0"/>
    </xf>
    <xf numFmtId="0" fontId="0" fillId="0" borderId="10" xfId="0" applyFont="1" applyBorder="1" applyAlignment="1" applyProtection="1">
      <alignment horizontal="center" vertical="center"/>
      <protection locked="0"/>
    </xf>
    <xf numFmtId="2" fontId="0" fillId="0" borderId="10" xfId="0" applyNumberForma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5" fillId="0" borderId="0" xfId="0" applyFont="1" applyBorder="1" applyAlignment="1">
      <alignment horizontal="left" vertical="center" wrapText="1"/>
    </xf>
    <xf numFmtId="0" fontId="0" fillId="0" borderId="0" xfId="0" applyFont="1" applyBorder="1" applyAlignment="1" applyProtection="1">
      <alignment horizontal="center" vertical="center"/>
      <protection locked="0"/>
    </xf>
    <xf numFmtId="165" fontId="0" fillId="0" borderId="0" xfId="0" applyNumberFormat="1" applyFont="1" applyBorder="1" applyAlignment="1" applyProtection="1">
      <alignment horizontal="center" vertical="center"/>
      <protection hidden="1"/>
    </xf>
    <xf numFmtId="164" fontId="0" fillId="0" borderId="0" xfId="0" applyNumberFormat="1" applyBorder="1" applyAlignment="1" applyProtection="1">
      <alignment vertical="center"/>
      <protection hidden="1"/>
    </xf>
    <xf numFmtId="0" fontId="3" fillId="0" borderId="0" xfId="57" applyFont="1" applyFill="1" applyBorder="1" applyAlignment="1">
      <alignment horizontal="left"/>
      <protection/>
    </xf>
    <xf numFmtId="0" fontId="0" fillId="0" borderId="0" xfId="0" applyFont="1" applyBorder="1" applyAlignment="1" applyProtection="1">
      <alignment horizontal="center" vertical="center"/>
      <protection locked="0"/>
    </xf>
    <xf numFmtId="165" fontId="0" fillId="0" borderId="0" xfId="0" applyNumberFormat="1" applyFont="1" applyBorder="1" applyAlignment="1" applyProtection="1">
      <alignment horizontal="center" vertical="center"/>
      <protection hidden="1"/>
    </xf>
    <xf numFmtId="0" fontId="5" fillId="0" borderId="0" xfId="57" applyFont="1" applyFill="1" applyBorder="1" applyAlignment="1">
      <alignment horizontal="left"/>
      <protection/>
    </xf>
    <xf numFmtId="0" fontId="4" fillId="0" borderId="0" xfId="57" applyFont="1" applyFill="1" applyBorder="1" applyAlignment="1">
      <alignment horizontal="left"/>
      <protection/>
    </xf>
    <xf numFmtId="0" fontId="5" fillId="0" borderId="0" xfId="0" applyFont="1" applyBorder="1" applyAlignment="1" applyProtection="1">
      <alignment horizontal="center" vertical="center"/>
      <protection locked="0"/>
    </xf>
    <xf numFmtId="0" fontId="6" fillId="0" borderId="0" xfId="0" applyFont="1" applyBorder="1" applyAlignment="1">
      <alignment horizontal="left" vertical="center" wrapText="1"/>
    </xf>
    <xf numFmtId="0" fontId="6" fillId="0" borderId="0" xfId="0" applyFont="1" applyBorder="1" applyAlignment="1" applyProtection="1">
      <alignment horizontal="center" vertical="center"/>
      <protection locked="0"/>
    </xf>
    <xf numFmtId="164" fontId="0" fillId="0" borderId="0" xfId="0" applyNumberFormat="1" applyFont="1" applyFill="1" applyBorder="1" applyAlignment="1" applyProtection="1">
      <alignment horizontal="right"/>
      <protection hidden="1"/>
    </xf>
    <xf numFmtId="0" fontId="4" fillId="0" borderId="0" xfId="0" applyFont="1" applyBorder="1" applyAlignment="1">
      <alignment horizontal="left" vertical="center" wrapText="1"/>
    </xf>
    <xf numFmtId="0" fontId="3"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164" fontId="3" fillId="0" borderId="0" xfId="0" applyNumberFormat="1" applyFont="1" applyFill="1" applyBorder="1" applyAlignment="1" applyProtection="1">
      <alignment horizontal="center" vertical="center"/>
      <protection locked="0"/>
    </xf>
    <xf numFmtId="0" fontId="5" fillId="0" borderId="0" xfId="0" applyFont="1" applyBorder="1" applyAlignment="1" applyProtection="1">
      <alignment/>
      <protection/>
    </xf>
    <xf numFmtId="0" fontId="5" fillId="0" borderId="0" xfId="0" applyFont="1" applyBorder="1" applyAlignment="1" applyProtection="1">
      <alignment/>
      <protection/>
    </xf>
    <xf numFmtId="1" fontId="5" fillId="0" borderId="0" xfId="0" applyNumberFormat="1" applyFont="1" applyBorder="1" applyAlignment="1" applyProtection="1">
      <alignment/>
      <protection/>
    </xf>
    <xf numFmtId="0" fontId="5" fillId="0" borderId="0" xfId="0" applyFont="1" applyBorder="1" applyAlignment="1" applyProtection="1">
      <alignment/>
      <protection locked="0"/>
    </xf>
    <xf numFmtId="164" fontId="0" fillId="0" borderId="0" xfId="0" applyNumberFormat="1" applyFont="1" applyBorder="1" applyAlignment="1" applyProtection="1">
      <alignment horizontal="left" vertical="center"/>
      <protection hidden="1"/>
    </xf>
    <xf numFmtId="164" fontId="3" fillId="0" borderId="0" xfId="0" applyNumberFormat="1" applyFont="1" applyBorder="1" applyAlignment="1" applyProtection="1">
      <alignment horizontal="right"/>
      <protection locked="0"/>
    </xf>
    <xf numFmtId="2" fontId="0" fillId="0" borderId="10" xfId="0" applyNumberFormat="1" applyFont="1" applyBorder="1" applyAlignment="1" applyProtection="1">
      <alignment horizontal="center" vertical="center"/>
      <protection hidden="1"/>
    </xf>
    <xf numFmtId="2" fontId="0" fillId="0" borderId="10" xfId="0" applyNumberFormat="1" applyBorder="1" applyAlignment="1" applyProtection="1">
      <alignment horizontal="center" vertical="center"/>
      <protection hidden="1"/>
    </xf>
    <xf numFmtId="0" fontId="0" fillId="0" borderId="0" xfId="0" applyFill="1" applyBorder="1" applyAlignment="1" applyProtection="1">
      <alignment/>
      <protection locked="0"/>
    </xf>
    <xf numFmtId="49" fontId="0" fillId="0" borderId="0" xfId="0" applyNumberFormat="1" applyFont="1" applyFill="1" applyBorder="1" applyAlignment="1" applyProtection="1">
      <alignment horizontal="right" vertical="center"/>
      <protection locked="0"/>
    </xf>
    <xf numFmtId="0" fontId="5"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protection locked="0"/>
    </xf>
    <xf numFmtId="165" fontId="0" fillId="0" borderId="0" xfId="0" applyNumberFormat="1" applyFont="1" applyFill="1" applyBorder="1" applyAlignment="1" applyProtection="1">
      <alignment horizontal="center" vertical="center"/>
      <protection hidden="1"/>
    </xf>
    <xf numFmtId="2" fontId="0" fillId="0" borderId="0" xfId="0" applyNumberFormat="1" applyFill="1" applyBorder="1" applyAlignment="1" applyProtection="1">
      <alignment vertical="center"/>
      <protection locked="0"/>
    </xf>
    <xf numFmtId="164" fontId="0" fillId="0" borderId="0" xfId="0" applyNumberFormat="1" applyFill="1" applyBorder="1" applyAlignment="1" applyProtection="1">
      <alignment vertical="center"/>
      <protection hidden="1"/>
    </xf>
    <xf numFmtId="0" fontId="0" fillId="0" borderId="0" xfId="0" applyFont="1" applyFill="1" applyBorder="1" applyAlignment="1" applyProtection="1">
      <alignment horizontal="center" vertical="center"/>
      <protection locked="0"/>
    </xf>
    <xf numFmtId="165" fontId="0" fillId="0" borderId="0" xfId="0" applyNumberFormat="1" applyFont="1" applyFill="1" applyBorder="1" applyAlignment="1" applyProtection="1">
      <alignment horizontal="center" vertical="center"/>
      <protection hidden="1"/>
    </xf>
    <xf numFmtId="2" fontId="0" fillId="0" borderId="0" xfId="0" applyNumberFormat="1" applyFont="1" applyFill="1" applyBorder="1" applyAlignment="1" applyProtection="1">
      <alignment horizontal="right" vertical="center"/>
      <protection locked="0"/>
    </xf>
    <xf numFmtId="2" fontId="0" fillId="0" borderId="10" xfId="0" applyNumberFormat="1" applyFont="1" applyFill="1" applyBorder="1" applyAlignment="1" applyProtection="1">
      <alignment horizontal="center" vertical="center"/>
      <protection hidden="1"/>
    </xf>
    <xf numFmtId="2" fontId="0" fillId="0" borderId="10" xfId="0" applyNumberFormat="1" applyFill="1" applyBorder="1" applyAlignment="1" applyProtection="1">
      <alignment vertical="center"/>
      <protection locked="0"/>
    </xf>
    <xf numFmtId="0" fontId="8" fillId="0" borderId="0" xfId="0" applyFont="1" applyBorder="1" applyAlignment="1" applyProtection="1">
      <alignment/>
      <protection locked="0"/>
    </xf>
    <xf numFmtId="164" fontId="8" fillId="0" borderId="0" xfId="0" applyNumberFormat="1" applyFont="1" applyBorder="1" applyAlignment="1" applyProtection="1">
      <alignment/>
      <protection locked="0"/>
    </xf>
    <xf numFmtId="164" fontId="8" fillId="0" borderId="0" xfId="42" applyFont="1" applyBorder="1" applyAlignment="1" applyProtection="1">
      <alignment/>
      <protection locked="0"/>
    </xf>
    <xf numFmtId="0" fontId="5" fillId="0" borderId="10" xfId="0" applyFont="1" applyFill="1" applyBorder="1" applyAlignment="1">
      <alignment vertical="top" wrapText="1"/>
    </xf>
    <xf numFmtId="0" fontId="0" fillId="0" borderId="10" xfId="0" applyFont="1" applyFill="1" applyBorder="1" applyAlignment="1" applyProtection="1">
      <alignment horizontal="left" vertical="center"/>
      <protection locked="0"/>
    </xf>
    <xf numFmtId="166" fontId="0" fillId="0" borderId="10" xfId="0" applyNumberFormat="1" applyFill="1" applyBorder="1" applyAlignment="1" applyProtection="1">
      <alignment horizontal="right" vertical="center"/>
      <protection locked="0"/>
    </xf>
    <xf numFmtId="0" fontId="9" fillId="0" borderId="10" xfId="0" applyFont="1" applyBorder="1" applyAlignment="1">
      <alignment vertical="top" wrapText="1"/>
    </xf>
    <xf numFmtId="2" fontId="0" fillId="0" borderId="10" xfId="0" applyNumberFormat="1" applyFont="1" applyFill="1" applyBorder="1" applyAlignment="1" applyProtection="1">
      <alignment horizontal="center" vertical="center"/>
      <protection hidden="1"/>
    </xf>
    <xf numFmtId="2" fontId="0" fillId="0" borderId="10" xfId="0" applyNumberFormat="1" applyFont="1" applyBorder="1" applyAlignment="1" applyProtection="1">
      <alignment horizontal="center" vertical="center"/>
      <protection hidden="1"/>
    </xf>
    <xf numFmtId="2" fontId="0" fillId="0" borderId="10" xfId="0" applyNumberFormat="1" applyFill="1" applyBorder="1" applyAlignment="1" applyProtection="1">
      <alignment horizontal="right" vertical="center"/>
      <protection locked="0"/>
    </xf>
    <xf numFmtId="164" fontId="0" fillId="0" borderId="0" xfId="0" applyNumberFormat="1" applyFill="1" applyBorder="1" applyAlignment="1" applyProtection="1">
      <alignment/>
      <protection locked="0"/>
    </xf>
    <xf numFmtId="164" fontId="0" fillId="0" borderId="0" xfId="42" applyFont="1" applyFill="1" applyBorder="1" applyAlignment="1" applyProtection="1">
      <alignment/>
      <protection locked="0"/>
    </xf>
    <xf numFmtId="0" fontId="0" fillId="0" borderId="0" xfId="0" applyBorder="1" applyAlignment="1">
      <alignment vertical="top" wrapText="1"/>
    </xf>
    <xf numFmtId="164" fontId="3" fillId="0" borderId="11" xfId="0" applyNumberFormat="1" applyFont="1" applyBorder="1" applyAlignment="1" applyProtection="1">
      <alignment horizontal="left" vertical="center" wrapText="1"/>
      <protection hidden="1"/>
    </xf>
    <xf numFmtId="2" fontId="0" fillId="0" borderId="11" xfId="0" applyNumberFormat="1" applyBorder="1" applyAlignment="1" applyProtection="1">
      <alignment horizontal="center" vertical="center"/>
      <protection hidden="1"/>
    </xf>
    <xf numFmtId="0" fontId="0" fillId="0" borderId="11" xfId="0" applyBorder="1" applyAlignment="1" applyProtection="1">
      <alignment/>
      <protection locked="0"/>
    </xf>
    <xf numFmtId="49" fontId="3" fillId="0" borderId="0" xfId="0" applyNumberFormat="1" applyFont="1" applyFill="1" applyBorder="1" applyAlignment="1" applyProtection="1">
      <alignment horizontal="right" vertical="center"/>
      <protection locked="0"/>
    </xf>
    <xf numFmtId="164" fontId="3" fillId="0" borderId="0" xfId="0" applyNumberFormat="1" applyFont="1" applyFill="1" applyBorder="1" applyAlignment="1" applyProtection="1">
      <alignment horizontal="left" vertical="center" wrapText="1"/>
      <protection hidden="1"/>
    </xf>
    <xf numFmtId="0" fontId="0" fillId="0" borderId="0" xfId="0" applyFill="1" applyBorder="1" applyAlignment="1" applyProtection="1">
      <alignment horizontal="center" vertical="center"/>
      <protection locked="0"/>
    </xf>
    <xf numFmtId="2" fontId="0" fillId="0" borderId="0" xfId="0" applyNumberFormat="1" applyFill="1" applyBorder="1" applyAlignment="1" applyProtection="1">
      <alignment horizontal="center" vertical="center"/>
      <protection hidden="1"/>
    </xf>
    <xf numFmtId="164" fontId="0" fillId="0" borderId="0" xfId="0" applyNumberFormat="1" applyFill="1" applyBorder="1" applyAlignment="1" applyProtection="1">
      <alignment/>
      <protection hidden="1"/>
    </xf>
    <xf numFmtId="0" fontId="7" fillId="0" borderId="0" xfId="0" applyFont="1" applyFill="1" applyBorder="1" applyAlignment="1">
      <alignment vertical="justify"/>
    </xf>
    <xf numFmtId="2" fontId="0" fillId="0" borderId="0" xfId="0" applyNumberFormat="1" applyFont="1" applyFill="1" applyBorder="1" applyAlignment="1" applyProtection="1">
      <alignment horizontal="center" vertical="center"/>
      <protection hidden="1"/>
    </xf>
    <xf numFmtId="0" fontId="0" fillId="0" borderId="0" xfId="0" applyFont="1" applyFill="1" applyBorder="1" applyAlignment="1">
      <alignment horizontal="left" vertical="center" wrapText="1"/>
    </xf>
    <xf numFmtId="2" fontId="0" fillId="0" borderId="0" xfId="0" applyNumberFormat="1" applyFont="1" applyFill="1" applyBorder="1" applyAlignment="1" applyProtection="1">
      <alignment horizontal="center" vertical="center"/>
      <protection hidden="1"/>
    </xf>
    <xf numFmtId="2" fontId="0" fillId="0" borderId="0" xfId="0" applyNumberFormat="1" applyFill="1" applyBorder="1" applyAlignment="1" applyProtection="1">
      <alignment horizontal="right" vertical="center"/>
      <protection locked="0"/>
    </xf>
    <xf numFmtId="4" fontId="5" fillId="0" borderId="0" xfId="0" applyNumberFormat="1" applyFont="1" applyFill="1" applyBorder="1" applyAlignment="1">
      <alignment horizontal="justify" vertical="top" wrapText="1"/>
    </xf>
    <xf numFmtId="4" fontId="5" fillId="0" borderId="0" xfId="0" applyNumberFormat="1" applyFont="1" applyFill="1" applyBorder="1" applyAlignment="1">
      <alignment horizontal="justify" vertical="top" wrapText="1"/>
    </xf>
    <xf numFmtId="166" fontId="0" fillId="0" borderId="0" xfId="0" applyNumberFormat="1" applyFill="1" applyBorder="1" applyAlignment="1" applyProtection="1">
      <alignment horizontal="right" vertical="center"/>
      <protection locked="0"/>
    </xf>
    <xf numFmtId="0" fontId="5" fillId="0" borderId="0" xfId="0" applyFont="1" applyFill="1" applyBorder="1" applyAlignment="1">
      <alignment vertical="top" wrapText="1"/>
    </xf>
    <xf numFmtId="0" fontId="0" fillId="0" borderId="0" xfId="0" applyFont="1" applyFill="1" applyBorder="1" applyAlignment="1" applyProtection="1">
      <alignment horizontal="left" vertical="center"/>
      <protection locked="0"/>
    </xf>
    <xf numFmtId="0" fontId="5" fillId="0" borderId="0" xfId="59" applyFont="1" applyFill="1" applyBorder="1" applyAlignment="1">
      <alignment horizontal="justify" vertical="top" wrapText="1"/>
      <protection/>
    </xf>
    <xf numFmtId="0" fontId="0" fillId="0" borderId="0" xfId="0" applyFill="1" applyBorder="1" applyAlignment="1" applyProtection="1">
      <alignment vertical="center"/>
      <protection/>
    </xf>
    <xf numFmtId="0" fontId="4" fillId="0" borderId="0" xfId="59" applyFont="1" applyFill="1" applyBorder="1" applyAlignment="1">
      <alignment horizontal="center"/>
      <protection/>
    </xf>
    <xf numFmtId="4" fontId="0" fillId="0" borderId="0" xfId="59" applyNumberFormat="1" applyFont="1" applyFill="1" applyBorder="1" applyAlignment="1">
      <alignment horizontal="center"/>
      <protection/>
    </xf>
    <xf numFmtId="0" fontId="5" fillId="0" borderId="0" xfId="0" applyFont="1" applyFill="1" applyBorder="1" applyAlignment="1" applyProtection="1">
      <alignment horizontal="left"/>
      <protection/>
    </xf>
    <xf numFmtId="0" fontId="11" fillId="0" borderId="0" xfId="0" applyFont="1" applyFill="1" applyBorder="1" applyAlignment="1">
      <alignment horizontal="left" vertical="top" wrapText="1"/>
    </xf>
    <xf numFmtId="0" fontId="5" fillId="0" borderId="0" xfId="0" applyFont="1" applyFill="1" applyBorder="1" applyAlignment="1">
      <alignment horizontal="justify" vertical="top" wrapText="1"/>
    </xf>
    <xf numFmtId="0" fontId="0" fillId="0" borderId="0" xfId="0" applyFill="1" applyBorder="1" applyAlignment="1">
      <alignment vertical="top" wrapText="1"/>
    </xf>
    <xf numFmtId="2" fontId="0" fillId="0" borderId="0" xfId="0" applyNumberFormat="1" applyFill="1" applyBorder="1" applyAlignment="1">
      <alignment vertical="top" wrapText="1"/>
    </xf>
    <xf numFmtId="4" fontId="0" fillId="0" borderId="0" xfId="0" applyNumberFormat="1" applyFill="1" applyBorder="1" applyAlignment="1">
      <alignment horizontal="right" vertical="top" wrapText="1"/>
    </xf>
    <xf numFmtId="0" fontId="5" fillId="0" borderId="0" xfId="59" applyFont="1" applyFill="1" applyBorder="1" applyAlignment="1">
      <alignment horizontal="justify" vertical="top" wrapText="1"/>
      <protection/>
    </xf>
    <xf numFmtId="166" fontId="0" fillId="0" borderId="0" xfId="0" applyNumberFormat="1" applyFont="1" applyFill="1" applyBorder="1" applyAlignment="1" applyProtection="1">
      <alignment horizontal="right" vertical="center"/>
      <protection locked="0"/>
    </xf>
    <xf numFmtId="164" fontId="0" fillId="0" borderId="0" xfId="0" applyNumberFormat="1" applyFont="1" applyFill="1" applyBorder="1" applyAlignment="1" applyProtection="1">
      <alignment vertical="center"/>
      <protection hidden="1"/>
    </xf>
    <xf numFmtId="0" fontId="9" fillId="0" borderId="0" xfId="0" applyFont="1" applyFill="1" applyBorder="1" applyAlignment="1">
      <alignment vertical="top" wrapText="1"/>
    </xf>
    <xf numFmtId="0" fontId="0" fillId="0" borderId="0" xfId="0" applyFont="1" applyFill="1" applyBorder="1" applyAlignment="1">
      <alignment vertical="top" wrapText="1"/>
    </xf>
    <xf numFmtId="2" fontId="3" fillId="0" borderId="0" xfId="0" applyNumberFormat="1" applyFont="1" applyFill="1" applyBorder="1" applyAlignment="1" applyProtection="1">
      <alignment vertical="center"/>
      <protection locked="0"/>
    </xf>
    <xf numFmtId="164" fontId="3" fillId="0" borderId="0" xfId="0" applyNumberFormat="1" applyFont="1" applyFill="1" applyBorder="1" applyAlignment="1" applyProtection="1">
      <alignment vertical="center"/>
      <protection hidden="1"/>
    </xf>
    <xf numFmtId="0" fontId="0" fillId="0" borderId="0" xfId="0" applyFont="1" applyFill="1" applyBorder="1" applyAlignment="1">
      <alignment vertical="center" wrapText="1"/>
    </xf>
    <xf numFmtId="0" fontId="0" fillId="0" borderId="10" xfId="0" applyFont="1" applyFill="1" applyBorder="1" applyAlignment="1" applyProtection="1">
      <alignment horizontal="center" vertical="center"/>
      <protection locked="0"/>
    </xf>
    <xf numFmtId="164" fontId="0" fillId="0" borderId="0" xfId="42" applyFont="1" applyFill="1" applyBorder="1" applyAlignment="1" applyProtection="1">
      <alignment/>
      <protection locked="0"/>
    </xf>
    <xf numFmtId="164" fontId="3" fillId="0" borderId="10" xfId="0" applyNumberFormat="1" applyFont="1" applyBorder="1" applyAlignment="1" applyProtection="1">
      <alignment horizontal="justify" vertical="center" wrapText="1"/>
      <protection hidden="1"/>
    </xf>
    <xf numFmtId="0" fontId="9" fillId="0" borderId="10" xfId="0" applyNumberFormat="1" applyFont="1" applyBorder="1" applyAlignment="1" applyProtection="1">
      <alignment horizontal="left" vertical="center"/>
      <protection/>
    </xf>
    <xf numFmtId="0" fontId="0" fillId="0" borderId="10" xfId="0" applyBorder="1" applyAlignment="1" applyProtection="1">
      <alignment/>
      <protection/>
    </xf>
    <xf numFmtId="0" fontId="0" fillId="0" borderId="10" xfId="0" applyBorder="1" applyAlignment="1" applyProtection="1">
      <alignment vertical="center"/>
      <protection/>
    </xf>
    <xf numFmtId="164" fontId="0" fillId="0" borderId="10" xfId="0" applyNumberFormat="1" applyBorder="1" applyAlignment="1" applyProtection="1">
      <alignment/>
      <protection hidden="1"/>
    </xf>
    <xf numFmtId="164" fontId="0" fillId="0" borderId="0" xfId="42" applyFont="1" applyFill="1" applyBorder="1" applyAlignment="1" applyProtection="1">
      <alignment/>
      <protection locked="0"/>
    </xf>
    <xf numFmtId="2" fontId="57" fillId="0" borderId="10" xfId="0" applyNumberFormat="1" applyFont="1" applyFill="1" applyBorder="1" applyAlignment="1" applyProtection="1">
      <alignment horizontal="center" vertical="center"/>
      <protection hidden="1"/>
    </xf>
    <xf numFmtId="0" fontId="57" fillId="0" borderId="0" xfId="0" applyFont="1" applyFill="1" applyBorder="1" applyAlignment="1" applyProtection="1">
      <alignment/>
      <protection locked="0"/>
    </xf>
    <xf numFmtId="164" fontId="57" fillId="0" borderId="0" xfId="0" applyNumberFormat="1" applyFont="1" applyFill="1" applyBorder="1" applyAlignment="1" applyProtection="1">
      <alignment/>
      <protection locked="0"/>
    </xf>
    <xf numFmtId="164" fontId="57" fillId="0" borderId="0" xfId="42" applyFont="1" applyFill="1" applyBorder="1" applyAlignment="1" applyProtection="1">
      <alignment/>
      <protection locked="0"/>
    </xf>
    <xf numFmtId="166" fontId="57" fillId="0" borderId="10" xfId="0" applyNumberFormat="1" applyFont="1" applyFill="1" applyBorder="1" applyAlignment="1" applyProtection="1">
      <alignment horizontal="right" vertical="center"/>
      <protection locked="0"/>
    </xf>
    <xf numFmtId="164" fontId="0" fillId="0" borderId="10" xfId="0" applyNumberFormat="1" applyFont="1" applyBorder="1" applyAlignment="1" applyProtection="1">
      <alignment horizontal="justify" vertical="center" wrapText="1"/>
      <protection hidden="1"/>
    </xf>
    <xf numFmtId="49" fontId="3" fillId="0" borderId="10" xfId="0" applyNumberFormat="1" applyFont="1" applyBorder="1" applyAlignment="1" applyProtection="1">
      <alignment horizontal="right" vertical="center"/>
      <protection locked="0"/>
    </xf>
    <xf numFmtId="49" fontId="0" fillId="0" borderId="10" xfId="0" applyNumberFormat="1" applyFont="1" applyBorder="1" applyAlignment="1" applyProtection="1">
      <alignment horizontal="right" vertical="center"/>
      <protection locked="0"/>
    </xf>
    <xf numFmtId="164" fontId="0" fillId="0" borderId="10" xfId="0" applyNumberFormat="1" applyBorder="1" applyAlignment="1" applyProtection="1">
      <alignment vertical="center"/>
      <protection hidden="1"/>
    </xf>
    <xf numFmtId="164" fontId="0" fillId="0" borderId="10" xfId="0" applyNumberFormat="1" applyFill="1" applyBorder="1" applyAlignment="1" applyProtection="1">
      <alignment vertical="center"/>
      <protection hidden="1"/>
    </xf>
    <xf numFmtId="49" fontId="0" fillId="0" borderId="10" xfId="0" applyNumberFormat="1" applyFont="1" applyFill="1" applyBorder="1" applyAlignment="1" applyProtection="1">
      <alignment horizontal="right" vertical="center"/>
      <protection locked="0"/>
    </xf>
    <xf numFmtId="49" fontId="0" fillId="33" borderId="10" xfId="0" applyNumberFormat="1" applyFont="1" applyFill="1" applyBorder="1" applyAlignment="1" applyProtection="1">
      <alignment horizontal="right" vertical="center"/>
      <protection locked="0"/>
    </xf>
    <xf numFmtId="0" fontId="0" fillId="0" borderId="10" xfId="0" applyFill="1" applyBorder="1" applyAlignment="1" applyProtection="1">
      <alignment vertical="center"/>
      <protection/>
    </xf>
    <xf numFmtId="164" fontId="0" fillId="0" borderId="11" xfId="0" applyNumberFormat="1" applyBorder="1" applyAlignment="1" applyProtection="1">
      <alignment/>
      <protection hidden="1"/>
    </xf>
    <xf numFmtId="0" fontId="3" fillId="0" borderId="0" xfId="0" applyNumberFormat="1" applyFont="1" applyFill="1" applyBorder="1" applyAlignment="1" applyProtection="1">
      <alignment horizontal="left" vertical="center"/>
      <protection/>
    </xf>
    <xf numFmtId="0" fontId="0" fillId="0" borderId="10" xfId="0" applyFill="1" applyBorder="1" applyAlignment="1" applyProtection="1">
      <alignment horizontal="center" vertical="center"/>
      <protection locked="0"/>
    </xf>
    <xf numFmtId="2" fontId="0" fillId="0" borderId="10" xfId="0" applyNumberFormat="1" applyFill="1" applyBorder="1" applyAlignment="1" applyProtection="1">
      <alignment horizontal="center" vertical="center"/>
      <protection hidden="1"/>
    </xf>
    <xf numFmtId="0" fontId="0" fillId="0" borderId="10" xfId="0" applyFill="1" applyBorder="1" applyAlignment="1" applyProtection="1">
      <alignment/>
      <protection locked="0"/>
    </xf>
    <xf numFmtId="164" fontId="0" fillId="0" borderId="10" xfId="0" applyNumberFormat="1" applyFill="1" applyBorder="1" applyAlignment="1" applyProtection="1">
      <alignment/>
      <protection hidden="1"/>
    </xf>
    <xf numFmtId="49" fontId="3" fillId="0" borderId="10" xfId="0" applyNumberFormat="1" applyFont="1" applyFill="1" applyBorder="1" applyAlignment="1" applyProtection="1">
      <alignment horizontal="right" vertical="center"/>
      <protection locked="0"/>
    </xf>
    <xf numFmtId="164" fontId="3" fillId="0" borderId="10" xfId="0" applyNumberFormat="1" applyFont="1" applyFill="1" applyBorder="1" applyAlignment="1" applyProtection="1">
      <alignment horizontal="justify" vertical="center" wrapText="1"/>
      <protection hidden="1"/>
    </xf>
    <xf numFmtId="164" fontId="3" fillId="0" borderId="10" xfId="0" applyNumberFormat="1" applyFont="1" applyFill="1" applyBorder="1" applyAlignment="1" applyProtection="1">
      <alignment horizontal="left" vertical="center" wrapText="1"/>
      <protection hidden="1"/>
    </xf>
    <xf numFmtId="49" fontId="0" fillId="0" borderId="12" xfId="0" applyNumberFormat="1" applyFont="1" applyFill="1" applyBorder="1" applyAlignment="1" applyProtection="1">
      <alignment horizontal="right" vertical="center"/>
      <protection locked="0"/>
    </xf>
    <xf numFmtId="164" fontId="0" fillId="0" borderId="10" xfId="0" applyNumberFormat="1" applyFont="1" applyFill="1" applyBorder="1" applyAlignment="1" applyProtection="1">
      <alignment horizontal="right"/>
      <protection hidden="1"/>
    </xf>
    <xf numFmtId="0" fontId="3"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xf>
    <xf numFmtId="1" fontId="0" fillId="0" borderId="10" xfId="0" applyNumberFormat="1" applyFont="1" applyFill="1" applyBorder="1" applyAlignment="1" applyProtection="1">
      <alignment horizontal="center" vertical="center"/>
      <protection/>
    </xf>
    <xf numFmtId="164" fontId="3" fillId="0" borderId="10" xfId="0" applyNumberFormat="1" applyFont="1" applyFill="1" applyBorder="1" applyAlignment="1" applyProtection="1">
      <alignment horizontal="center" vertical="center"/>
      <protection locked="0"/>
    </xf>
    <xf numFmtId="0" fontId="5" fillId="0" borderId="10" xfId="0" applyFont="1" applyBorder="1" applyAlignment="1" applyProtection="1">
      <alignment/>
      <protection/>
    </xf>
    <xf numFmtId="0" fontId="5" fillId="0" borderId="10" xfId="0" applyFont="1" applyBorder="1" applyAlignment="1" applyProtection="1">
      <alignment/>
      <protection/>
    </xf>
    <xf numFmtId="1" fontId="5" fillId="0" borderId="10" xfId="0" applyNumberFormat="1" applyFont="1" applyBorder="1" applyAlignment="1" applyProtection="1">
      <alignment/>
      <protection/>
    </xf>
    <xf numFmtId="164" fontId="0" fillId="0" borderId="0" xfId="42" applyFont="1" applyFill="1" applyBorder="1" applyAlignment="1" applyProtection="1">
      <alignment/>
      <protection locked="0"/>
    </xf>
    <xf numFmtId="164" fontId="0" fillId="0" borderId="10" xfId="0" applyNumberFormat="1" applyFont="1" applyFill="1" applyBorder="1" applyAlignment="1" applyProtection="1">
      <alignment horizontal="justify" vertical="center" wrapText="1"/>
      <protection hidden="1"/>
    </xf>
    <xf numFmtId="2" fontId="0" fillId="0" borderId="10" xfId="0" applyNumberFormat="1" applyFill="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0" fontId="0" fillId="0" borderId="10" xfId="0" applyFont="1" applyBorder="1" applyAlignment="1" applyProtection="1">
      <alignment wrapText="1"/>
      <protection/>
    </xf>
    <xf numFmtId="0" fontId="13" fillId="0" borderId="10" xfId="0" applyFont="1" applyBorder="1" applyAlignment="1" applyProtection="1">
      <alignment horizontal="justify" vertical="top" wrapText="1"/>
      <protection/>
    </xf>
    <xf numFmtId="0" fontId="5" fillId="0" borderId="13" xfId="0" applyFont="1" applyBorder="1" applyAlignment="1" applyProtection="1">
      <alignment/>
      <protection/>
    </xf>
    <xf numFmtId="0" fontId="9"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vertical="center"/>
      <protection/>
    </xf>
    <xf numFmtId="164" fontId="0" fillId="0" borderId="10" xfId="0" applyNumberFormat="1" applyFont="1" applyBorder="1" applyAlignment="1" applyProtection="1">
      <alignment horizontal="right" vertical="center" wrapText="1"/>
      <protection hidden="1"/>
    </xf>
    <xf numFmtId="164" fontId="0" fillId="0" borderId="10" xfId="0" applyNumberFormat="1" applyFont="1" applyBorder="1" applyAlignment="1" applyProtection="1">
      <alignment horizontal="right" vertical="center" wrapText="1"/>
      <protection hidden="1"/>
    </xf>
    <xf numFmtId="164" fontId="0" fillId="0" borderId="10" xfId="0" applyNumberFormat="1" applyFont="1" applyBorder="1" applyAlignment="1" applyProtection="1">
      <alignment horizontal="left" vertical="center" wrapText="1"/>
      <protection hidden="1"/>
    </xf>
    <xf numFmtId="2" fontId="0" fillId="0" borderId="10" xfId="0" applyNumberFormat="1" applyFont="1" applyFill="1" applyBorder="1" applyAlignment="1" applyProtection="1">
      <alignment horizontal="center"/>
      <protection hidden="1"/>
    </xf>
    <xf numFmtId="2" fontId="0" fillId="0" borderId="10" xfId="0" applyNumberFormat="1" applyFill="1" applyBorder="1" applyAlignment="1" applyProtection="1">
      <alignment horizontal="right"/>
      <protection locked="0"/>
    </xf>
    <xf numFmtId="2" fontId="0" fillId="0" borderId="10" xfId="0" applyNumberFormat="1" applyFont="1" applyFill="1" applyBorder="1" applyAlignment="1" applyProtection="1">
      <alignment horizontal="center"/>
      <protection hidden="1"/>
    </xf>
    <xf numFmtId="2" fontId="0" fillId="0" borderId="11" xfId="0" applyNumberFormat="1" applyFill="1" applyBorder="1" applyAlignment="1" applyProtection="1">
      <alignment horizontal="right" vertical="center"/>
      <protection locked="0"/>
    </xf>
    <xf numFmtId="0" fontId="0" fillId="0" borderId="10" xfId="0" applyFont="1" applyBorder="1" applyAlignment="1" applyProtection="1">
      <alignment/>
      <protection/>
    </xf>
    <xf numFmtId="0" fontId="0" fillId="0" borderId="0" xfId="0" applyFill="1" applyBorder="1" applyAlignment="1" applyProtection="1">
      <alignment horizontal="center" wrapText="1"/>
      <protection locked="0"/>
    </xf>
    <xf numFmtId="0" fontId="0" fillId="0" borderId="10" xfId="0" applyFill="1" applyBorder="1" applyAlignment="1" applyProtection="1">
      <alignment/>
      <protection/>
    </xf>
    <xf numFmtId="164" fontId="0" fillId="0" borderId="0" xfId="42" applyFont="1" applyFill="1" applyBorder="1" applyAlignment="1" applyProtection="1">
      <alignment/>
      <protection locked="0"/>
    </xf>
    <xf numFmtId="0" fontId="0" fillId="0" borderId="10" xfId="0" applyBorder="1" applyAlignment="1">
      <alignment wrapText="1"/>
    </xf>
    <xf numFmtId="164" fontId="0" fillId="0" borderId="0" xfId="0" applyNumberFormat="1" applyBorder="1" applyAlignment="1" applyProtection="1">
      <alignment/>
      <protection hidden="1" locked="0"/>
    </xf>
    <xf numFmtId="0" fontId="5" fillId="0" borderId="0" xfId="0" applyFont="1" applyBorder="1" applyAlignment="1" applyProtection="1">
      <alignment/>
      <protection locked="0"/>
    </xf>
    <xf numFmtId="1" fontId="5" fillId="0" borderId="0" xfId="0" applyNumberFormat="1" applyFont="1" applyBorder="1" applyAlignment="1" applyProtection="1">
      <alignment/>
      <protection locked="0"/>
    </xf>
    <xf numFmtId="164" fontId="0" fillId="0" borderId="0" xfId="0" applyNumberFormat="1" applyFont="1" applyFill="1" applyBorder="1" applyAlignment="1" applyProtection="1">
      <alignment horizontal="right"/>
      <protection hidden="1" locked="0"/>
    </xf>
    <xf numFmtId="0" fontId="0" fillId="0" borderId="0" xfId="0" applyBorder="1" applyAlignment="1" applyProtection="1">
      <alignment/>
      <protection locked="0"/>
    </xf>
    <xf numFmtId="164" fontId="0" fillId="0" borderId="0" xfId="0" applyNumberFormat="1" applyFont="1" applyBorder="1" applyAlignment="1" applyProtection="1">
      <alignment horizontal="left" vertical="center"/>
      <protection hidden="1" locked="0"/>
    </xf>
    <xf numFmtId="165" fontId="0" fillId="0" borderId="0" xfId="0" applyNumberFormat="1" applyFont="1" applyBorder="1" applyAlignment="1" applyProtection="1">
      <alignment horizontal="center" vertical="center"/>
      <protection hidden="1" locked="0"/>
    </xf>
    <xf numFmtId="0" fontId="2" fillId="0" borderId="0" xfId="0" applyFont="1" applyBorder="1" applyAlignment="1" applyProtection="1">
      <alignment horizontal="justify" vertical="top"/>
      <protection locked="0"/>
    </xf>
    <xf numFmtId="0" fontId="0" fillId="0" borderId="0" xfId="0" applyBorder="1" applyAlignment="1" applyProtection="1">
      <alignment horizontal="center"/>
      <protection locked="0"/>
    </xf>
    <xf numFmtId="1" fontId="0" fillId="0" borderId="0" xfId="0" applyNumberFormat="1" applyBorder="1" applyAlignment="1" applyProtection="1">
      <alignment horizontal="right"/>
      <protection locked="0"/>
    </xf>
    <xf numFmtId="164" fontId="0" fillId="0" borderId="0" xfId="0" applyNumberFormat="1" applyBorder="1" applyAlignment="1" applyProtection="1">
      <alignment horizontal="right"/>
      <protection hidden="1" locked="0"/>
    </xf>
    <xf numFmtId="0" fontId="0" fillId="0" borderId="0" xfId="0" applyBorder="1" applyAlignment="1" applyProtection="1">
      <alignment vertical="center"/>
      <protection locked="0"/>
    </xf>
    <xf numFmtId="0" fontId="0" fillId="0" borderId="0" xfId="0" applyAlignment="1" applyProtection="1">
      <alignment/>
      <protection locked="0"/>
    </xf>
    <xf numFmtId="0" fontId="0" fillId="0" borderId="0" xfId="0" applyAlignment="1" applyProtection="1">
      <alignment vertical="center"/>
      <protection locked="0"/>
    </xf>
    <xf numFmtId="0" fontId="0" fillId="0" borderId="0" xfId="0" applyAlignment="1" applyProtection="1">
      <alignment/>
      <protection locked="0"/>
    </xf>
    <xf numFmtId="164" fontId="0" fillId="0" borderId="0" xfId="0" applyNumberFormat="1" applyFont="1" applyBorder="1" applyAlignment="1" applyProtection="1">
      <alignment/>
      <protection hidden="1" locked="0"/>
    </xf>
    <xf numFmtId="0" fontId="0" fillId="0" borderId="0" xfId="0" applyBorder="1" applyAlignment="1" applyProtection="1">
      <alignment/>
      <protection hidden="1" locked="0"/>
    </xf>
    <xf numFmtId="164" fontId="0" fillId="0" borderId="0" xfId="0" applyNumberFormat="1" applyAlignment="1" applyProtection="1">
      <alignment/>
      <protection hidden="1" locked="0"/>
    </xf>
    <xf numFmtId="49" fontId="3" fillId="0" borderId="10" xfId="0" applyNumberFormat="1" applyFont="1" applyBorder="1" applyAlignment="1" applyProtection="1">
      <alignment horizontal="right" vertical="center"/>
      <protection/>
    </xf>
    <xf numFmtId="0" fontId="0" fillId="0" borderId="10" xfId="0" applyBorder="1" applyAlignment="1" applyProtection="1">
      <alignment horizontal="center" vertical="center"/>
      <protection/>
    </xf>
    <xf numFmtId="49" fontId="0" fillId="0" borderId="10" xfId="0" applyNumberFormat="1" applyFont="1" applyBorder="1" applyAlignment="1" applyProtection="1">
      <alignment horizontal="right" vertical="center"/>
      <protection/>
    </xf>
    <xf numFmtId="0" fontId="7" fillId="0" borderId="10" xfId="0" applyFont="1" applyBorder="1" applyAlignment="1" applyProtection="1">
      <alignment vertical="justify"/>
      <protection/>
    </xf>
    <xf numFmtId="0" fontId="0" fillId="0" borderId="10" xfId="0" applyFont="1" applyBorder="1" applyAlignment="1" applyProtection="1">
      <alignment horizontal="center" vertical="center"/>
      <protection/>
    </xf>
    <xf numFmtId="1" fontId="0" fillId="0" borderId="12" xfId="0" applyNumberFormat="1" applyFont="1" applyFill="1" applyBorder="1" applyAlignment="1" applyProtection="1">
      <alignment horizontal="center" vertical="top"/>
      <protection/>
    </xf>
    <xf numFmtId="0" fontId="57" fillId="0" borderId="10" xfId="0" applyFont="1" applyBorder="1" applyAlignment="1" applyProtection="1">
      <alignment horizontal="justify" vertical="center" wrapText="1"/>
      <protection/>
    </xf>
    <xf numFmtId="0" fontId="0" fillId="0" borderId="10" xfId="0" applyFill="1" applyBorder="1" applyAlignment="1" applyProtection="1">
      <alignment/>
      <protection/>
    </xf>
    <xf numFmtId="49" fontId="0" fillId="0" borderId="12" xfId="0" applyNumberFormat="1" applyFont="1" applyFill="1" applyBorder="1" applyAlignment="1" applyProtection="1">
      <alignment horizontal="right" vertical="center"/>
      <protection/>
    </xf>
    <xf numFmtId="0" fontId="57" fillId="0" borderId="10" xfId="0" applyFont="1" applyBorder="1" applyAlignment="1" applyProtection="1">
      <alignment vertical="top"/>
      <protection/>
    </xf>
    <xf numFmtId="0" fontId="57" fillId="0" borderId="10" xfId="0" applyFont="1" applyBorder="1" applyAlignment="1" applyProtection="1">
      <alignment horizontal="center"/>
      <protection/>
    </xf>
    <xf numFmtId="0" fontId="57" fillId="0" borderId="10" xfId="0" applyFont="1" applyBorder="1" applyAlignment="1" applyProtection="1">
      <alignment horizontal="justify" vertical="top" wrapText="1"/>
      <protection/>
    </xf>
    <xf numFmtId="0" fontId="57" fillId="0" borderId="10" xfId="0" applyFont="1" applyBorder="1" applyAlignment="1" applyProtection="1">
      <alignment vertical="top" wrapText="1"/>
      <protection/>
    </xf>
    <xf numFmtId="49" fontId="3" fillId="0" borderId="10" xfId="0" applyNumberFormat="1" applyFont="1" applyFill="1" applyBorder="1" applyAlignment="1" applyProtection="1">
      <alignment horizontal="right" vertical="center"/>
      <protection/>
    </xf>
    <xf numFmtId="0" fontId="0" fillId="0" borderId="10" xfId="0" applyFill="1" applyBorder="1" applyAlignment="1" applyProtection="1">
      <alignment horizontal="center" vertical="center"/>
      <protection/>
    </xf>
    <xf numFmtId="0" fontId="9" fillId="0" borderId="10" xfId="0" applyFont="1" applyBorder="1" applyAlignment="1" applyProtection="1">
      <alignment vertical="top" wrapText="1"/>
      <protection/>
    </xf>
    <xf numFmtId="49" fontId="0" fillId="0" borderId="0" xfId="0" applyNumberFormat="1" applyFont="1" applyBorder="1" applyAlignment="1" applyProtection="1">
      <alignment horizontal="right" vertical="center"/>
      <protection/>
    </xf>
    <xf numFmtId="0" fontId="9" fillId="0" borderId="0" xfId="0" applyFont="1" applyBorder="1" applyAlignment="1" applyProtection="1">
      <alignment vertical="top" wrapText="1"/>
      <protection/>
    </xf>
    <xf numFmtId="2" fontId="0" fillId="0" borderId="0" xfId="0" applyNumberFormat="1" applyBorder="1" applyAlignment="1" applyProtection="1">
      <alignment vertical="center"/>
      <protection/>
    </xf>
    <xf numFmtId="0" fontId="0" fillId="0" borderId="0" xfId="0" applyFont="1" applyBorder="1" applyAlignment="1" applyProtection="1">
      <alignment vertical="top" wrapText="1"/>
      <protection/>
    </xf>
    <xf numFmtId="49" fontId="3" fillId="0" borderId="0" xfId="0" applyNumberFormat="1" applyFont="1" applyFill="1" applyBorder="1" applyAlignment="1" applyProtection="1">
      <alignment horizontal="right" vertical="center"/>
      <protection/>
    </xf>
    <xf numFmtId="4" fontId="5" fillId="0" borderId="0" xfId="0" applyNumberFormat="1" applyFont="1" applyFill="1" applyBorder="1" applyAlignment="1" applyProtection="1">
      <alignment horizontal="justify" vertical="top" wrapText="1"/>
      <protection/>
    </xf>
    <xf numFmtId="166" fontId="0" fillId="0" borderId="0" xfId="0" applyNumberFormat="1" applyFill="1" applyBorder="1" applyAlignment="1" applyProtection="1">
      <alignment horizontal="right" vertical="center"/>
      <protection/>
    </xf>
    <xf numFmtId="1" fontId="0" fillId="0" borderId="10" xfId="0" applyNumberFormat="1" applyFont="1" applyFill="1" applyBorder="1" applyAlignment="1" applyProtection="1">
      <alignment horizontal="center" vertical="top"/>
      <protection/>
    </xf>
    <xf numFmtId="0" fontId="0" fillId="0" borderId="10" xfId="0" applyFont="1" applyFill="1" applyBorder="1" applyAlignment="1" applyProtection="1">
      <alignment horizontal="justify" vertical="center" wrapText="1"/>
      <protection/>
    </xf>
    <xf numFmtId="0" fontId="0" fillId="0" borderId="10" xfId="0" applyFont="1" applyBorder="1" applyAlignment="1" applyProtection="1">
      <alignment horizontal="justify" vertical="center" wrapText="1"/>
      <protection/>
    </xf>
    <xf numFmtId="0" fontId="0" fillId="0" borderId="10" xfId="0" applyFont="1" applyBorder="1" applyAlignment="1" applyProtection="1">
      <alignment horizontal="center" vertical="center"/>
      <protection/>
    </xf>
    <xf numFmtId="49" fontId="0" fillId="0" borderId="10" xfId="0" applyNumberFormat="1" applyFont="1" applyBorder="1" applyAlignment="1" applyProtection="1">
      <alignment horizontal="center" vertical="top"/>
      <protection/>
    </xf>
    <xf numFmtId="0" fontId="10" fillId="0" borderId="10" xfId="0" applyFont="1" applyBorder="1" applyAlignment="1" applyProtection="1">
      <alignment horizontal="center" vertical="center"/>
      <protection/>
    </xf>
    <xf numFmtId="0" fontId="5" fillId="0" borderId="10" xfId="0" applyFont="1" applyBorder="1" applyAlignment="1" applyProtection="1">
      <alignment horizontal="right" vertical="center" wrapText="1"/>
      <protection/>
    </xf>
    <xf numFmtId="0" fontId="5" fillId="0" borderId="10" xfId="0" applyFont="1" applyBorder="1" applyAlignment="1" applyProtection="1">
      <alignment horizontal="justify" vertical="center" wrapText="1"/>
      <protection/>
    </xf>
    <xf numFmtId="0" fontId="0" fillId="0" borderId="10" xfId="0" applyFont="1" applyBorder="1" applyAlignment="1" applyProtection="1">
      <alignment horizontal="justify" vertical="center" wrapText="1"/>
      <protection/>
    </xf>
    <xf numFmtId="0" fontId="0" fillId="0" borderId="0" xfId="0" applyFont="1" applyBorder="1" applyAlignment="1" applyProtection="1">
      <alignment horizontal="justify" vertical="top" wrapText="1"/>
      <protection/>
    </xf>
    <xf numFmtId="0" fontId="5" fillId="0" borderId="10" xfId="0" applyFont="1" applyFill="1" applyBorder="1" applyAlignment="1" applyProtection="1">
      <alignment horizontal="justify" vertical="center" wrapText="1"/>
      <protection/>
    </xf>
    <xf numFmtId="49" fontId="58" fillId="0" borderId="10" xfId="0" applyNumberFormat="1" applyFont="1" applyFill="1" applyBorder="1" applyAlignment="1" applyProtection="1">
      <alignment horizontal="right" vertical="center"/>
      <protection/>
    </xf>
    <xf numFmtId="4" fontId="59" fillId="0" borderId="10" xfId="0" applyNumberFormat="1" applyFont="1" applyFill="1" applyBorder="1" applyAlignment="1" applyProtection="1">
      <alignment horizontal="justify" vertical="top" wrapText="1"/>
      <protection/>
    </xf>
    <xf numFmtId="0" fontId="57" fillId="0" borderId="10" xfId="0" applyFont="1" applyFill="1" applyBorder="1" applyAlignment="1" applyProtection="1">
      <alignment horizontal="center" vertical="center"/>
      <protection/>
    </xf>
    <xf numFmtId="0" fontId="0" fillId="0" borderId="10" xfId="0" applyBorder="1" applyAlignment="1" applyProtection="1">
      <alignment/>
      <protection/>
    </xf>
    <xf numFmtId="4" fontId="59" fillId="0" borderId="10" xfId="0" applyNumberFormat="1" applyFont="1" applyFill="1" applyBorder="1" applyAlignment="1" applyProtection="1">
      <alignment horizontal="right" vertical="top" wrapText="1"/>
      <protection/>
    </xf>
    <xf numFmtId="4" fontId="5" fillId="0" borderId="10" xfId="0" applyNumberFormat="1" applyFont="1" applyFill="1" applyBorder="1" applyAlignment="1" applyProtection="1">
      <alignment horizontal="justify" vertical="top" wrapText="1"/>
      <protection/>
    </xf>
    <xf numFmtId="4" fontId="5" fillId="0" borderId="10" xfId="0" applyNumberFormat="1" applyFont="1" applyFill="1" applyBorder="1" applyAlignment="1" applyProtection="1">
      <alignment horizontal="right" vertical="top" wrapText="1"/>
      <protection/>
    </xf>
    <xf numFmtId="49" fontId="0"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vertical="top" wrapText="1"/>
      <protection/>
    </xf>
    <xf numFmtId="0" fontId="0" fillId="0" borderId="10" xfId="0" applyFont="1" applyFill="1" applyBorder="1" applyAlignment="1" applyProtection="1">
      <alignment horizontal="left" vertical="center"/>
      <protection/>
    </xf>
    <xf numFmtId="0" fontId="0" fillId="0" borderId="10" xfId="0" applyFont="1" applyBorder="1" applyAlignment="1" applyProtection="1">
      <alignment horizontal="justify" vertical="top" wrapText="1"/>
      <protection/>
    </xf>
    <xf numFmtId="0" fontId="9" fillId="0" borderId="10" xfId="0" applyFont="1" applyBorder="1" applyAlignment="1" applyProtection="1">
      <alignment horizontal="right" vertical="top" wrapText="1"/>
      <protection/>
    </xf>
    <xf numFmtId="0" fontId="0" fillId="0" borderId="10" xfId="0" applyFont="1" applyBorder="1" applyAlignment="1" applyProtection="1">
      <alignment horizontal="center"/>
      <protection/>
    </xf>
    <xf numFmtId="2" fontId="0" fillId="0" borderId="10" xfId="0" applyNumberFormat="1" applyFill="1" applyBorder="1" applyAlignment="1" applyProtection="1">
      <alignment vertical="center"/>
      <protection/>
    </xf>
    <xf numFmtId="0" fontId="0" fillId="0" borderId="10" xfId="0" applyFont="1" applyFill="1" applyBorder="1" applyAlignment="1" applyProtection="1">
      <alignment/>
      <protection/>
    </xf>
    <xf numFmtId="49" fontId="0" fillId="0" borderId="12" xfId="0" applyNumberFormat="1" applyFont="1" applyBorder="1" applyAlignment="1" applyProtection="1">
      <alignment horizontal="right" vertical="center"/>
      <protection/>
    </xf>
    <xf numFmtId="2" fontId="0" fillId="0" borderId="12" xfId="0" applyNumberFormat="1" applyFont="1" applyFill="1" applyBorder="1" applyAlignment="1" applyProtection="1">
      <alignment horizontal="center" vertical="top"/>
      <protection/>
    </xf>
    <xf numFmtId="2" fontId="3" fillId="0" borderId="10" xfId="0" applyNumberFormat="1" applyFont="1" applyBorder="1" applyAlignment="1" applyProtection="1">
      <alignment vertical="center"/>
      <protection/>
    </xf>
    <xf numFmtId="0" fontId="12" fillId="0" borderId="10" xfId="0" applyFont="1" applyBorder="1" applyAlignment="1" applyProtection="1">
      <alignment vertical="justify"/>
      <protection/>
    </xf>
    <xf numFmtId="0" fontId="9" fillId="0" borderId="10" xfId="0" applyFont="1" applyBorder="1" applyAlignment="1" applyProtection="1">
      <alignment horizontal="right" vertical="center" wrapText="1"/>
      <protection/>
    </xf>
    <xf numFmtId="0" fontId="60" fillId="0" borderId="10" xfId="0" applyFont="1" applyBorder="1" applyAlignment="1" applyProtection="1">
      <alignment horizontal="right"/>
      <protection/>
    </xf>
    <xf numFmtId="49" fontId="9" fillId="0" borderId="10" xfId="0" applyNumberFormat="1" applyFont="1" applyBorder="1" applyAlignment="1" applyProtection="1">
      <alignment horizontal="right" vertical="center"/>
      <protection/>
    </xf>
    <xf numFmtId="49" fontId="0" fillId="33" borderId="10" xfId="0" applyNumberFormat="1" applyFont="1" applyFill="1" applyBorder="1" applyAlignment="1" applyProtection="1">
      <alignment horizontal="right" vertical="center"/>
      <protection/>
    </xf>
    <xf numFmtId="164" fontId="0" fillId="0" borderId="0" xfId="0" applyNumberFormat="1" applyBorder="1" applyAlignment="1" applyProtection="1">
      <alignment/>
      <protection/>
    </xf>
    <xf numFmtId="164" fontId="0" fillId="0" borderId="0" xfId="42" applyFont="1" applyBorder="1" applyAlignment="1" applyProtection="1">
      <alignment/>
      <protection/>
    </xf>
    <xf numFmtId="49" fontId="0" fillId="34" borderId="10" xfId="0" applyNumberFormat="1" applyFont="1" applyFill="1" applyBorder="1" applyAlignment="1" applyProtection="1">
      <alignment horizontal="right" vertical="center"/>
      <protection/>
    </xf>
    <xf numFmtId="0" fontId="0" fillId="34" borderId="0" xfId="0" applyFill="1" applyBorder="1" applyAlignment="1" applyProtection="1">
      <alignment/>
      <protection/>
    </xf>
    <xf numFmtId="164" fontId="0" fillId="34" borderId="0" xfId="0" applyNumberFormat="1" applyFill="1" applyBorder="1" applyAlignment="1" applyProtection="1">
      <alignment/>
      <protection/>
    </xf>
    <xf numFmtId="164" fontId="0" fillId="34" borderId="0" xfId="42" applyFont="1" applyFill="1" applyBorder="1" applyAlignment="1" applyProtection="1">
      <alignment/>
      <protection/>
    </xf>
    <xf numFmtId="0" fontId="0" fillId="0" borderId="10" xfId="0" applyNumberFormat="1" applyFont="1" applyBorder="1" applyAlignment="1" applyProtection="1">
      <alignment horizontal="justify" vertical="top"/>
      <protection/>
    </xf>
    <xf numFmtId="0" fontId="0" fillId="0" borderId="10" xfId="0" applyFont="1" applyBorder="1" applyAlignment="1" applyProtection="1">
      <alignment horizontal="justify" vertical="top"/>
      <protection/>
    </xf>
    <xf numFmtId="2" fontId="0" fillId="0" borderId="10" xfId="0" applyNumberFormat="1" applyFont="1" applyBorder="1" applyAlignment="1" applyProtection="1">
      <alignment horizontal="justify" vertical="top" wrapText="1"/>
      <protection/>
    </xf>
    <xf numFmtId="49" fontId="0" fillId="0" borderId="10" xfId="0" applyNumberFormat="1" applyFont="1" applyBorder="1" applyAlignment="1" applyProtection="1">
      <alignment horizontal="justify" vertical="top" wrapText="1"/>
      <protection/>
    </xf>
    <xf numFmtId="49" fontId="0" fillId="0" borderId="10" xfId="0" applyNumberFormat="1" applyFont="1" applyBorder="1" applyAlignment="1" applyProtection="1" quotePrefix="1">
      <alignment horizontal="justify" vertical="top" wrapText="1"/>
      <protection/>
    </xf>
    <xf numFmtId="2" fontId="0" fillId="0" borderId="10" xfId="58" applyNumberFormat="1" applyFont="1" applyBorder="1" applyAlignment="1" applyProtection="1">
      <alignment horizontal="justify" vertical="top" wrapText="1"/>
      <protection/>
    </xf>
    <xf numFmtId="0" fontId="0" fillId="0" borderId="13" xfId="0" applyFill="1" applyBorder="1" applyAlignment="1" applyProtection="1">
      <alignment/>
      <protection/>
    </xf>
    <xf numFmtId="0" fontId="0" fillId="0" borderId="10" xfId="0" applyFont="1" applyBorder="1" applyAlignment="1" applyProtection="1">
      <alignment horizontal="justify" vertical="top"/>
      <protection/>
    </xf>
    <xf numFmtId="0" fontId="57" fillId="0" borderId="13" xfId="0" applyFont="1" applyBorder="1" applyAlignment="1" applyProtection="1">
      <alignment horizontal="center"/>
      <protection/>
    </xf>
    <xf numFmtId="49" fontId="0" fillId="0" borderId="10" xfId="58" applyNumberFormat="1" applyFont="1" applyBorder="1" applyAlignment="1" applyProtection="1">
      <alignment horizontal="justify" vertical="top" wrapText="1"/>
      <protection/>
    </xf>
    <xf numFmtId="0" fontId="0" fillId="0" borderId="10" xfId="0" applyFont="1" applyBorder="1" applyAlignment="1" applyProtection="1">
      <alignment horizontal="justify"/>
      <protection/>
    </xf>
    <xf numFmtId="0" fontId="0" fillId="0" borderId="10" xfId="0" applyFont="1" applyBorder="1" applyAlignment="1" applyProtection="1">
      <alignment horizontal="justify" vertical="top" wrapText="1"/>
      <protection/>
    </xf>
    <xf numFmtId="0" fontId="0" fillId="0" borderId="10" xfId="0" applyFont="1" applyBorder="1" applyAlignment="1" applyProtection="1">
      <alignment horizontal="left" vertical="top" wrapText="1"/>
      <protection/>
    </xf>
    <xf numFmtId="0" fontId="3" fillId="0" borderId="10" xfId="0" applyFont="1" applyBorder="1" applyAlignment="1" applyProtection="1">
      <alignment horizontal="justify" vertical="top"/>
      <protection/>
    </xf>
    <xf numFmtId="0" fontId="0" fillId="0" borderId="10" xfId="0" applyFont="1" applyBorder="1" applyAlignment="1" applyProtection="1">
      <alignment horizontal="justify" vertical="top" wrapText="1"/>
      <protection/>
    </xf>
    <xf numFmtId="0" fontId="0" fillId="0" borderId="10" xfId="0" applyFont="1" applyBorder="1" applyAlignment="1" applyProtection="1">
      <alignment horizontal="justify" vertical="top"/>
      <protection/>
    </xf>
    <xf numFmtId="0" fontId="0" fillId="0" borderId="10" xfId="0" applyFont="1" applyBorder="1" applyAlignment="1" applyProtection="1">
      <alignment horizontal="justify"/>
      <protection/>
    </xf>
    <xf numFmtId="0" fontId="0" fillId="0" borderId="10" xfId="0" applyFont="1" applyBorder="1" applyAlignment="1" applyProtection="1">
      <alignment horizontal="left" vertical="center"/>
      <protection/>
    </xf>
    <xf numFmtId="0" fontId="12" fillId="0" borderId="10" xfId="0" applyFont="1" applyBorder="1" applyAlignment="1" applyProtection="1">
      <alignment horizontal="justify" vertical="top"/>
      <protection/>
    </xf>
    <xf numFmtId="0" fontId="61" fillId="0" borderId="10" xfId="0" applyFont="1" applyBorder="1" applyAlignment="1" applyProtection="1">
      <alignment horizontal="justify" vertical="top"/>
      <protection/>
    </xf>
    <xf numFmtId="0" fontId="0" fillId="0" borderId="10" xfId="0"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0" fillId="0"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49" fontId="0" fillId="0" borderId="10" xfId="0" applyNumberFormat="1" applyFont="1" applyFill="1" applyBorder="1" applyAlignment="1" applyProtection="1">
      <alignment horizontal="center" vertical="top"/>
      <protection/>
    </xf>
    <xf numFmtId="0" fontId="0" fillId="0" borderId="10" xfId="0" applyFont="1" applyFill="1" applyBorder="1" applyAlignment="1" applyProtection="1">
      <alignment horizontal="center"/>
      <protection/>
    </xf>
    <xf numFmtId="4" fontId="0" fillId="0" borderId="10" xfId="0" applyNumberFormat="1" applyFont="1" applyFill="1" applyBorder="1" applyAlignment="1" applyProtection="1">
      <alignment horizontal="justify" vertical="top" wrapText="1"/>
      <protection/>
    </xf>
    <xf numFmtId="49" fontId="3" fillId="0" borderId="11" xfId="0" applyNumberFormat="1" applyFont="1" applyBorder="1" applyAlignment="1" applyProtection="1">
      <alignment horizontal="right" vertical="center"/>
      <protection/>
    </xf>
    <xf numFmtId="0" fontId="0" fillId="0" borderId="11" xfId="0" applyBorder="1" applyAlignment="1" applyProtection="1">
      <alignment horizontal="center" vertical="center"/>
      <protection/>
    </xf>
    <xf numFmtId="49" fontId="0" fillId="0" borderId="10" xfId="0" applyNumberFormat="1" applyFont="1" applyFill="1" applyBorder="1" applyAlignment="1" applyProtection="1">
      <alignment horizontal="right" vertical="top"/>
      <protection/>
    </xf>
    <xf numFmtId="1" fontId="0" fillId="0" borderId="11" xfId="0" applyNumberFormat="1" applyFont="1" applyFill="1" applyBorder="1" applyAlignment="1" applyProtection="1">
      <alignment horizontal="center" vertical="top"/>
      <protection/>
    </xf>
    <xf numFmtId="0" fontId="0" fillId="0" borderId="11" xfId="0" applyFont="1" applyFill="1" applyBorder="1" applyAlignment="1" applyProtection="1">
      <alignment horizontal="justify" vertical="center" wrapText="1"/>
      <protection/>
    </xf>
    <xf numFmtId="0" fontId="12" fillId="0" borderId="10" xfId="0" applyFont="1" applyBorder="1" applyAlignment="1" applyProtection="1">
      <alignment vertical="justify" wrapText="1"/>
      <protection/>
    </xf>
    <xf numFmtId="0" fontId="0" fillId="0" borderId="11" xfId="0" applyBorder="1" applyAlignment="1" applyProtection="1">
      <alignment/>
      <protection/>
    </xf>
    <xf numFmtId="0" fontId="8" fillId="0" borderId="0" xfId="0" applyFont="1" applyBorder="1" applyAlignment="1" applyProtection="1">
      <alignment/>
      <protection/>
    </xf>
    <xf numFmtId="164" fontId="8" fillId="0" borderId="0" xfId="0" applyNumberFormat="1" applyFont="1" applyBorder="1" applyAlignment="1" applyProtection="1">
      <alignment/>
      <protection/>
    </xf>
    <xf numFmtId="164" fontId="8" fillId="0" borderId="0" xfId="42" applyFont="1" applyBorder="1" applyAlignment="1" applyProtection="1">
      <alignment/>
      <protection/>
    </xf>
    <xf numFmtId="0" fontId="57" fillId="0" borderId="10" xfId="0" applyFont="1" applyFill="1" applyBorder="1" applyAlignment="1" applyProtection="1">
      <alignment/>
      <protection locked="0"/>
    </xf>
    <xf numFmtId="0" fontId="0" fillId="34" borderId="10" xfId="0" applyFill="1" applyBorder="1" applyAlignment="1" applyProtection="1">
      <alignment/>
      <protection/>
    </xf>
    <xf numFmtId="0" fontId="8" fillId="0" borderId="10" xfId="0" applyFont="1" applyBorder="1" applyAlignment="1" applyProtection="1">
      <alignment/>
      <protection locked="0"/>
    </xf>
    <xf numFmtId="0" fontId="3" fillId="34" borderId="10" xfId="0" applyFont="1" applyFill="1" applyBorder="1" applyAlignment="1" applyProtection="1">
      <alignment horizontal="center" vertical="center" wrapText="1"/>
      <protection locked="0"/>
    </xf>
    <xf numFmtId="164" fontId="0" fillId="0" borderId="10" xfId="0" applyNumberFormat="1" applyBorder="1" applyAlignment="1" applyProtection="1">
      <alignment/>
      <protection locked="0"/>
    </xf>
    <xf numFmtId="0" fontId="0" fillId="34" borderId="10" xfId="0" applyFill="1" applyBorder="1" applyAlignment="1" applyProtection="1">
      <alignment/>
      <protection locked="0"/>
    </xf>
    <xf numFmtId="0" fontId="8" fillId="0" borderId="10" xfId="0" applyFont="1" applyBorder="1" applyAlignment="1" applyProtection="1">
      <alignment/>
      <protection/>
    </xf>
    <xf numFmtId="0" fontId="3" fillId="34" borderId="10" xfId="0" applyFont="1" applyFill="1" applyBorder="1" applyAlignment="1" applyProtection="1">
      <alignment horizontal="center" vertical="center" wrapText="1"/>
      <protection/>
    </xf>
    <xf numFmtId="164" fontId="3" fillId="0" borderId="10" xfId="0" applyNumberFormat="1" applyFont="1" applyBorder="1" applyAlignment="1" applyProtection="1">
      <alignment horizontal="left" vertical="center" wrapText="1"/>
      <protection/>
    </xf>
    <xf numFmtId="164" fontId="0" fillId="0" borderId="10" xfId="0" applyNumberFormat="1" applyBorder="1" applyAlignment="1" applyProtection="1">
      <alignment/>
      <protection/>
    </xf>
    <xf numFmtId="2" fontId="0" fillId="0" borderId="10" xfId="0" applyNumberFormat="1" applyFont="1" applyBorder="1" applyAlignment="1" applyProtection="1">
      <alignment horizontal="center" vertical="center"/>
      <protection/>
    </xf>
    <xf numFmtId="2" fontId="0" fillId="0" borderId="10" xfId="0" applyNumberFormat="1" applyBorder="1" applyAlignment="1" applyProtection="1">
      <alignment vertical="center"/>
      <protection/>
    </xf>
    <xf numFmtId="164" fontId="0" fillId="0" borderId="10" xfId="0" applyNumberFormat="1" applyBorder="1" applyAlignment="1" applyProtection="1">
      <alignment vertical="center"/>
      <protection/>
    </xf>
    <xf numFmtId="164" fontId="0" fillId="0" borderId="10" xfId="0" applyNumberFormat="1" applyFill="1" applyBorder="1" applyAlignment="1" applyProtection="1">
      <alignment vertical="center"/>
      <protection/>
    </xf>
    <xf numFmtId="164" fontId="0" fillId="0" borderId="10" xfId="0" applyNumberFormat="1" applyFont="1" applyFill="1" applyBorder="1" applyAlignment="1" applyProtection="1">
      <alignment horizontal="right"/>
      <protection/>
    </xf>
    <xf numFmtId="164" fontId="0" fillId="0" borderId="10" xfId="0" applyNumberFormat="1" applyFill="1" applyBorder="1" applyAlignment="1" applyProtection="1">
      <alignment/>
      <protection/>
    </xf>
    <xf numFmtId="2" fontId="0" fillId="0" borderId="10" xfId="0" applyNumberFormat="1" applyFont="1" applyFill="1" applyBorder="1" applyAlignment="1" applyProtection="1">
      <alignment horizontal="center" vertical="center"/>
      <protection/>
    </xf>
    <xf numFmtId="164" fontId="3" fillId="0" borderId="10" xfId="0" applyNumberFormat="1" applyFont="1" applyFill="1" applyBorder="1" applyAlignment="1" applyProtection="1">
      <alignment horizontal="left" vertical="center" wrapText="1"/>
      <protection/>
    </xf>
    <xf numFmtId="164" fontId="3" fillId="0" borderId="10" xfId="0" applyNumberFormat="1" applyFont="1" applyFill="1" applyBorder="1" applyAlignment="1" applyProtection="1">
      <alignment horizontal="center" vertical="center"/>
      <protection/>
    </xf>
    <xf numFmtId="175" fontId="0" fillId="0" borderId="10" xfId="0" applyNumberFormat="1" applyBorder="1" applyAlignment="1" applyProtection="1">
      <alignment vertical="center"/>
      <protection/>
    </xf>
    <xf numFmtId="175" fontId="3" fillId="0" borderId="10" xfId="0" applyNumberFormat="1" applyFont="1" applyBorder="1" applyAlignment="1" applyProtection="1">
      <alignment vertical="center"/>
      <protection/>
    </xf>
    <xf numFmtId="2" fontId="0" fillId="0" borderId="10" xfId="0" applyNumberFormat="1" applyFill="1" applyBorder="1" applyAlignment="1" applyProtection="1">
      <alignment/>
      <protection hidden="1"/>
    </xf>
    <xf numFmtId="2" fontId="0" fillId="0" borderId="10" xfId="0" applyNumberFormat="1" applyFill="1" applyBorder="1" applyAlignment="1" applyProtection="1">
      <alignment vertical="center"/>
      <protection hidden="1"/>
    </xf>
    <xf numFmtId="2" fontId="0" fillId="0" borderId="10" xfId="0" applyNumberFormat="1" applyBorder="1" applyAlignment="1" applyProtection="1">
      <alignment/>
      <protection hidden="1"/>
    </xf>
    <xf numFmtId="2" fontId="0" fillId="33" borderId="10" xfId="0" applyNumberFormat="1" applyFill="1" applyBorder="1" applyAlignment="1" applyProtection="1">
      <alignment vertical="center"/>
      <protection hidden="1"/>
    </xf>
    <xf numFmtId="2" fontId="57" fillId="0" borderId="10" xfId="0" applyNumberFormat="1" applyFont="1" applyBorder="1" applyAlignment="1" applyProtection="1">
      <alignment horizontal="center"/>
      <protection/>
    </xf>
    <xf numFmtId="2" fontId="0" fillId="0" borderId="10" xfId="0" applyNumberFormat="1" applyFont="1" applyFill="1" applyBorder="1" applyAlignment="1" applyProtection="1">
      <alignment horizontal="right"/>
      <protection hidden="1"/>
    </xf>
    <xf numFmtId="2" fontId="0" fillId="0" borderId="10" xfId="0" applyNumberFormat="1" applyFill="1" applyBorder="1" applyAlignment="1" applyProtection="1">
      <alignment/>
      <protection/>
    </xf>
    <xf numFmtId="2" fontId="0" fillId="0" borderId="10" xfId="0" applyNumberFormat="1" applyBorder="1" applyAlignment="1" applyProtection="1">
      <alignment vertical="center"/>
      <protection hidden="1"/>
    </xf>
    <xf numFmtId="2" fontId="3" fillId="0" borderId="10" xfId="0" applyNumberFormat="1" applyFont="1" applyBorder="1" applyAlignment="1" applyProtection="1">
      <alignment vertical="center"/>
      <protection hidden="1"/>
    </xf>
    <xf numFmtId="2" fontId="0" fillId="0" borderId="13" xfId="0" applyNumberFormat="1" applyFill="1" applyBorder="1" applyAlignment="1" applyProtection="1">
      <alignment horizontal="right" vertical="center"/>
      <protection locked="0"/>
    </xf>
    <xf numFmtId="2" fontId="0" fillId="0" borderId="10" xfId="0" applyNumberFormat="1" applyBorder="1" applyAlignment="1" applyProtection="1">
      <alignment/>
      <protection locked="0"/>
    </xf>
    <xf numFmtId="2" fontId="0" fillId="0" borderId="10" xfId="0" applyNumberFormat="1" applyFill="1" applyBorder="1" applyAlignment="1" applyProtection="1">
      <alignment horizontal="center"/>
      <protection/>
    </xf>
    <xf numFmtId="2" fontId="0" fillId="0" borderId="10" xfId="0" applyNumberFormat="1" applyFill="1" applyBorder="1" applyAlignment="1" applyProtection="1">
      <alignment/>
      <protection locked="0"/>
    </xf>
    <xf numFmtId="2" fontId="0" fillId="33" borderId="10" xfId="0" applyNumberFormat="1" applyFill="1" applyBorder="1" applyAlignment="1" applyProtection="1">
      <alignment vertical="center"/>
      <protection/>
    </xf>
    <xf numFmtId="2" fontId="0" fillId="0" borderId="10" xfId="0" applyNumberFormat="1" applyFont="1" applyFill="1" applyBorder="1" applyAlignment="1" applyProtection="1">
      <alignment horizontal="center" vertical="center"/>
      <protection/>
    </xf>
    <xf numFmtId="2" fontId="3" fillId="0" borderId="10" xfId="0" applyNumberFormat="1" applyFont="1" applyFill="1" applyBorder="1" applyAlignment="1" applyProtection="1">
      <alignment horizontal="center" vertical="center"/>
      <protection locked="0"/>
    </xf>
    <xf numFmtId="2" fontId="0" fillId="0" borderId="10" xfId="0" applyNumberFormat="1" applyBorder="1" applyAlignment="1" applyProtection="1">
      <alignment horizontal="center"/>
      <protection/>
    </xf>
    <xf numFmtId="2" fontId="0" fillId="0" borderId="10" xfId="0" applyNumberFormat="1" applyFill="1" applyBorder="1" applyAlignment="1" applyProtection="1">
      <alignment/>
      <protection hidden="1"/>
    </xf>
    <xf numFmtId="2" fontId="57" fillId="0" borderId="10" xfId="0" applyNumberFormat="1" applyFont="1" applyFill="1" applyBorder="1" applyAlignment="1" applyProtection="1">
      <alignment horizontal="right" vertical="center"/>
      <protection locked="0"/>
    </xf>
    <xf numFmtId="2" fontId="0" fillId="34" borderId="10" xfId="0" applyNumberFormat="1" applyFill="1" applyBorder="1" applyAlignment="1" applyProtection="1">
      <alignment vertical="center"/>
      <protection hidden="1"/>
    </xf>
    <xf numFmtId="2" fontId="3" fillId="0" borderId="0" xfId="0" applyNumberFormat="1" applyFont="1" applyFill="1" applyBorder="1" applyAlignment="1" applyProtection="1">
      <alignment horizontal="right" vertical="center"/>
      <protection/>
    </xf>
    <xf numFmtId="164" fontId="0" fillId="0" borderId="10" xfId="0" applyNumberFormat="1" applyBorder="1" applyAlignment="1" applyProtection="1">
      <alignment/>
      <protection locked="0"/>
    </xf>
    <xf numFmtId="0" fontId="0" fillId="0" borderId="10" xfId="0" applyFont="1" applyBorder="1" applyAlignment="1" applyProtection="1">
      <alignment horizontal="justify" wrapText="1"/>
      <protection/>
    </xf>
    <xf numFmtId="1" fontId="0" fillId="0" borderId="14" xfId="0" applyNumberFormat="1" applyFont="1" applyFill="1" applyBorder="1" applyAlignment="1" applyProtection="1">
      <alignment horizontal="center" vertical="top"/>
      <protection/>
    </xf>
    <xf numFmtId="1" fontId="0" fillId="0" borderId="15" xfId="0" applyNumberFormat="1" applyFont="1" applyFill="1" applyBorder="1" applyAlignment="1" applyProtection="1">
      <alignment horizontal="center" vertical="top"/>
      <protection/>
    </xf>
    <xf numFmtId="0" fontId="57" fillId="0" borderId="11" xfId="0" applyFont="1" applyBorder="1" applyAlignment="1" applyProtection="1">
      <alignment horizontal="justify" vertical="top" wrapText="1"/>
      <protection/>
    </xf>
    <xf numFmtId="0" fontId="57" fillId="0" borderId="15" xfId="0" applyFont="1" applyBorder="1" applyAlignment="1" applyProtection="1">
      <alignment horizontal="justify" vertical="top" wrapText="1"/>
      <protection/>
    </xf>
    <xf numFmtId="0" fontId="0" fillId="0" borderId="11" xfId="0" applyFill="1" applyBorder="1" applyAlignment="1" applyProtection="1">
      <alignment/>
      <protection/>
    </xf>
    <xf numFmtId="0" fontId="0" fillId="0" borderId="15" xfId="0" applyFill="1" applyBorder="1" applyAlignment="1" applyProtection="1">
      <alignment/>
      <protection/>
    </xf>
    <xf numFmtId="2" fontId="0" fillId="0" borderId="11" xfId="0" applyNumberFormat="1" applyFill="1" applyBorder="1" applyAlignment="1" applyProtection="1">
      <alignment/>
      <protection/>
    </xf>
    <xf numFmtId="2" fontId="0" fillId="0" borderId="15" xfId="0" applyNumberFormat="1" applyFill="1" applyBorder="1" applyAlignment="1" applyProtection="1">
      <alignment/>
      <protection/>
    </xf>
    <xf numFmtId="2" fontId="0" fillId="0" borderId="16" xfId="0" applyNumberFormat="1" applyFill="1" applyBorder="1" applyAlignment="1" applyProtection="1">
      <alignment horizontal="right" vertical="center"/>
      <protection locked="0"/>
    </xf>
    <xf numFmtId="2" fontId="0" fillId="0" borderId="15" xfId="0" applyNumberFormat="1" applyFill="1" applyBorder="1" applyAlignment="1" applyProtection="1">
      <alignment horizontal="right" vertical="center"/>
      <protection locked="0"/>
    </xf>
    <xf numFmtId="2" fontId="0" fillId="0" borderId="11" xfId="0" applyNumberFormat="1" applyFill="1" applyBorder="1" applyAlignment="1" applyProtection="1">
      <alignment vertical="center"/>
      <protection/>
    </xf>
    <xf numFmtId="2" fontId="0" fillId="0" borderId="15" xfId="0" applyNumberFormat="1" applyFill="1" applyBorder="1" applyAlignment="1" applyProtection="1">
      <alignment vertical="center"/>
      <protection/>
    </xf>
    <xf numFmtId="0" fontId="0" fillId="0" borderId="11" xfId="0" applyFill="1" applyBorder="1" applyAlignment="1" applyProtection="1">
      <alignment/>
      <protection locked="0"/>
    </xf>
    <xf numFmtId="0" fontId="0" fillId="0" borderId="15" xfId="0" applyFill="1" applyBorder="1" applyAlignment="1" applyProtection="1">
      <alignment/>
      <protection locked="0"/>
    </xf>
    <xf numFmtId="49" fontId="0" fillId="0" borderId="15" xfId="0" applyNumberFormat="1" applyFont="1" applyBorder="1" applyAlignment="1" applyProtection="1">
      <alignment horizontal="right" vertical="center"/>
      <protection/>
    </xf>
    <xf numFmtId="0" fontId="0" fillId="0" borderId="15" xfId="0" applyFont="1" applyBorder="1" applyAlignment="1" applyProtection="1">
      <alignment wrapText="1"/>
      <protection/>
    </xf>
    <xf numFmtId="0" fontId="57" fillId="0" borderId="15" xfId="0" applyFont="1" applyBorder="1" applyAlignment="1" applyProtection="1">
      <alignment horizontal="center"/>
      <protection/>
    </xf>
    <xf numFmtId="2" fontId="57" fillId="0" borderId="15" xfId="0" applyNumberFormat="1" applyFont="1" applyBorder="1" applyAlignment="1" applyProtection="1">
      <alignment horizontal="center"/>
      <protection/>
    </xf>
    <xf numFmtId="2" fontId="0" fillId="0" borderId="15" xfId="0" applyNumberFormat="1" applyBorder="1" applyAlignment="1" applyProtection="1">
      <alignment/>
      <protection locked="0"/>
    </xf>
    <xf numFmtId="164" fontId="0" fillId="0" borderId="15" xfId="0" applyNumberFormat="1" applyBorder="1" applyAlignment="1" applyProtection="1">
      <alignment/>
      <protection locked="0"/>
    </xf>
    <xf numFmtId="1" fontId="0" fillId="0" borderId="17" xfId="0" applyNumberFormat="1" applyFont="1" applyFill="1" applyBorder="1" applyAlignment="1" applyProtection="1">
      <alignment horizontal="center" vertical="top"/>
      <protection/>
    </xf>
    <xf numFmtId="0" fontId="57" fillId="0" borderId="17" xfId="0" applyFont="1" applyBorder="1" applyAlignment="1" applyProtection="1">
      <alignment horizontal="justify" vertical="top" wrapText="1"/>
      <protection/>
    </xf>
    <xf numFmtId="0" fontId="0" fillId="0" borderId="17" xfId="0" applyFill="1" applyBorder="1" applyAlignment="1" applyProtection="1">
      <alignment/>
      <protection/>
    </xf>
    <xf numFmtId="2" fontId="0" fillId="0" borderId="17" xfId="0" applyNumberFormat="1" applyFill="1" applyBorder="1" applyAlignment="1" applyProtection="1">
      <alignment/>
      <protection/>
    </xf>
    <xf numFmtId="2" fontId="0" fillId="0" borderId="17" xfId="0" applyNumberFormat="1" applyFill="1" applyBorder="1" applyAlignment="1" applyProtection="1">
      <alignment horizontal="right" vertical="center"/>
      <protection locked="0"/>
    </xf>
    <xf numFmtId="2" fontId="0" fillId="0" borderId="17" xfId="0" applyNumberFormat="1" applyFill="1" applyBorder="1" applyAlignment="1" applyProtection="1">
      <alignment vertical="center"/>
      <protection/>
    </xf>
    <xf numFmtId="0" fontId="0" fillId="0" borderId="17" xfId="0" applyFill="1" applyBorder="1" applyAlignment="1" applyProtection="1">
      <alignment/>
      <protection locked="0"/>
    </xf>
    <xf numFmtId="0" fontId="0" fillId="0" borderId="11" xfId="0" applyFont="1" applyBorder="1" applyAlignment="1" applyProtection="1">
      <alignment horizontal="justify" vertical="center" wrapText="1"/>
      <protection/>
    </xf>
    <xf numFmtId="0" fontId="0" fillId="0" borderId="15" xfId="0" applyFont="1" applyBorder="1" applyAlignment="1" applyProtection="1">
      <alignment horizontal="justify" vertical="center" wrapText="1"/>
      <protection/>
    </xf>
    <xf numFmtId="0" fontId="0" fillId="0" borderId="15" xfId="0" applyBorder="1" applyAlignment="1" applyProtection="1">
      <alignment horizontal="center" vertical="center"/>
      <protection/>
    </xf>
    <xf numFmtId="2" fontId="0" fillId="0" borderId="15" xfId="0" applyNumberFormat="1" applyBorder="1" applyAlignment="1" applyProtection="1">
      <alignment horizontal="center" vertical="center"/>
      <protection hidden="1"/>
    </xf>
    <xf numFmtId="0" fontId="0" fillId="0" borderId="15" xfId="0" applyBorder="1" applyAlignment="1" applyProtection="1">
      <alignment/>
      <protection locked="0"/>
    </xf>
    <xf numFmtId="164" fontId="0" fillId="0" borderId="15" xfId="0" applyNumberFormat="1" applyBorder="1" applyAlignment="1" applyProtection="1">
      <alignment/>
      <protection hidden="1"/>
    </xf>
    <xf numFmtId="2" fontId="0" fillId="0" borderId="11" xfId="0" applyNumberFormat="1" applyBorder="1" applyAlignment="1" applyProtection="1">
      <alignment/>
      <protection locked="0"/>
    </xf>
    <xf numFmtId="2" fontId="0" fillId="0" borderId="11" xfId="0" applyNumberFormat="1" applyBorder="1" applyAlignment="1" applyProtection="1">
      <alignment/>
      <protection hidden="1"/>
    </xf>
    <xf numFmtId="2" fontId="0" fillId="0" borderId="15" xfId="0" applyNumberFormat="1" applyBorder="1" applyAlignment="1" applyProtection="1">
      <alignment/>
      <protection hidden="1"/>
    </xf>
    <xf numFmtId="0" fontId="0" fillId="0" borderId="15" xfId="0" applyFont="1" applyBorder="1" applyAlignment="1" applyProtection="1">
      <alignment horizontal="justify" vertical="top" wrapText="1"/>
      <protection/>
    </xf>
    <xf numFmtId="2" fontId="0" fillId="0" borderId="14" xfId="0" applyNumberFormat="1" applyFont="1" applyFill="1" applyBorder="1" applyAlignment="1" applyProtection="1">
      <alignment horizontal="center" vertical="top"/>
      <protection/>
    </xf>
    <xf numFmtId="49" fontId="0" fillId="0" borderId="15" xfId="0" applyNumberFormat="1" applyFont="1" applyFill="1" applyBorder="1" applyAlignment="1" applyProtection="1">
      <alignment horizontal="right" vertical="center"/>
      <protection/>
    </xf>
    <xf numFmtId="0" fontId="57" fillId="0" borderId="11" xfId="0" applyFont="1" applyBorder="1" applyAlignment="1" applyProtection="1">
      <alignment horizontal="justify" vertical="center" wrapText="1"/>
      <protection/>
    </xf>
    <xf numFmtId="0" fontId="57" fillId="0" borderId="15" xfId="0" applyFont="1" applyBorder="1" applyAlignment="1" applyProtection="1">
      <alignment horizontal="justify" vertical="center" wrapText="1"/>
      <protection/>
    </xf>
    <xf numFmtId="166" fontId="0" fillId="0" borderId="15" xfId="0" applyNumberFormat="1" applyFill="1" applyBorder="1" applyAlignment="1" applyProtection="1">
      <alignment horizontal="right" vertical="center"/>
      <protection locked="0"/>
    </xf>
    <xf numFmtId="164" fontId="0" fillId="0" borderId="11" xfId="0" applyNumberFormat="1" applyFill="1" applyBorder="1" applyAlignment="1" applyProtection="1">
      <alignment vertical="center"/>
      <protection hidden="1"/>
    </xf>
    <xf numFmtId="164" fontId="0" fillId="0" borderId="15" xfId="0" applyNumberFormat="1" applyFill="1" applyBorder="1" applyAlignment="1" applyProtection="1">
      <alignment vertical="center"/>
      <protection hidden="1"/>
    </xf>
    <xf numFmtId="164" fontId="0" fillId="0" borderId="17" xfId="0" applyNumberFormat="1" applyFill="1" applyBorder="1" applyAlignment="1" applyProtection="1">
      <alignment vertical="center"/>
      <protection hidden="1"/>
    </xf>
    <xf numFmtId="166" fontId="0" fillId="0" borderId="17" xfId="0" applyNumberFormat="1" applyFill="1" applyBorder="1" applyAlignment="1" applyProtection="1">
      <alignment horizontal="right" vertical="center"/>
      <protection locked="0"/>
    </xf>
    <xf numFmtId="0" fontId="57" fillId="0" borderId="17" xfId="0" applyFont="1" applyBorder="1" applyAlignment="1" applyProtection="1">
      <alignment horizontal="center"/>
      <protection/>
    </xf>
    <xf numFmtId="0" fontId="57" fillId="0" borderId="17" xfId="0" applyFont="1" applyBorder="1" applyAlignment="1" applyProtection="1">
      <alignment horizontal="justify" vertical="center" wrapText="1"/>
      <protection/>
    </xf>
    <xf numFmtId="49" fontId="0" fillId="0" borderId="17" xfId="0" applyNumberFormat="1" applyFont="1" applyFill="1" applyBorder="1" applyAlignment="1" applyProtection="1">
      <alignment horizontal="right" vertical="center"/>
      <protection/>
    </xf>
    <xf numFmtId="49" fontId="0" fillId="0" borderId="15" xfId="0" applyNumberFormat="1" applyFont="1" applyFill="1" applyBorder="1" applyAlignment="1" applyProtection="1">
      <alignment horizontal="center" vertical="top"/>
      <protection/>
    </xf>
    <xf numFmtId="2" fontId="0" fillId="0" borderId="11" xfId="0" applyNumberFormat="1" applyFill="1" applyBorder="1" applyAlignment="1" applyProtection="1">
      <alignment vertical="center"/>
      <protection hidden="1"/>
    </xf>
    <xf numFmtId="2" fontId="0" fillId="0" borderId="15" xfId="0" applyNumberFormat="1" applyFill="1" applyBorder="1" applyAlignment="1" applyProtection="1">
      <alignment vertical="center"/>
      <protection hidden="1"/>
    </xf>
    <xf numFmtId="2" fontId="0" fillId="0" borderId="11" xfId="0" applyNumberFormat="1" applyFont="1" applyFill="1" applyBorder="1" applyAlignment="1" applyProtection="1">
      <alignment horizontal="center" vertical="top"/>
      <protection/>
    </xf>
    <xf numFmtId="0" fontId="0" fillId="0" borderId="15" xfId="0" applyFont="1" applyBorder="1" applyAlignment="1" applyProtection="1">
      <alignment horizontal="justify" wrapText="1"/>
      <protection/>
    </xf>
    <xf numFmtId="166" fontId="0" fillId="0" borderId="15" xfId="0" applyNumberFormat="1" applyBorder="1" applyAlignment="1" applyProtection="1">
      <alignment/>
      <protection locked="0"/>
    </xf>
    <xf numFmtId="164" fontId="0" fillId="0" borderId="17" xfId="0" applyNumberFormat="1" applyBorder="1" applyAlignment="1" applyProtection="1">
      <alignment/>
      <protection locked="0"/>
    </xf>
    <xf numFmtId="166" fontId="0" fillId="0" borderId="17" xfId="0" applyNumberFormat="1" applyBorder="1" applyAlignment="1" applyProtection="1">
      <alignment/>
      <protection locked="0"/>
    </xf>
    <xf numFmtId="0" fontId="0" fillId="0" borderId="17" xfId="0" applyFont="1" applyBorder="1" applyAlignment="1" applyProtection="1">
      <alignment horizontal="justify" wrapText="1"/>
      <protection/>
    </xf>
    <xf numFmtId="49" fontId="0" fillId="0" borderId="18" xfId="0" applyNumberFormat="1" applyFont="1" applyFill="1" applyBorder="1" applyAlignment="1" applyProtection="1">
      <alignment horizontal="right" vertical="center"/>
      <protection/>
    </xf>
    <xf numFmtId="49" fontId="0" fillId="0" borderId="17" xfId="0" applyNumberFormat="1" applyFont="1" applyBorder="1" applyAlignment="1" applyProtection="1">
      <alignment horizontal="right" vertical="center"/>
      <protection/>
    </xf>
    <xf numFmtId="2" fontId="57" fillId="0" borderId="17" xfId="0" applyNumberFormat="1" applyFont="1" applyBorder="1" applyAlignment="1" applyProtection="1">
      <alignment horizontal="center"/>
      <protection/>
    </xf>
    <xf numFmtId="2" fontId="0" fillId="0" borderId="17" xfId="0" applyNumberFormat="1" applyBorder="1" applyAlignment="1" applyProtection="1">
      <alignment/>
      <protection locked="0"/>
    </xf>
    <xf numFmtId="2" fontId="0" fillId="0" borderId="17" xfId="0" applyNumberFormat="1" applyFill="1" applyBorder="1" applyAlignment="1" applyProtection="1">
      <alignment vertical="center"/>
      <protection hidden="1"/>
    </xf>
    <xf numFmtId="0" fontId="5" fillId="0" borderId="15" xfId="0" applyFont="1" applyBorder="1" applyAlignment="1" applyProtection="1">
      <alignment/>
      <protection/>
    </xf>
    <xf numFmtId="1" fontId="5" fillId="0" borderId="15" xfId="0" applyNumberFormat="1" applyFont="1" applyBorder="1" applyAlignment="1" applyProtection="1">
      <alignment/>
      <protection/>
    </xf>
    <xf numFmtId="164" fontId="0" fillId="0" borderId="15" xfId="0" applyNumberFormat="1" applyFont="1" applyFill="1" applyBorder="1" applyAlignment="1" applyProtection="1">
      <alignment horizontal="right"/>
      <protection hidden="1"/>
    </xf>
    <xf numFmtId="0" fontId="0" fillId="0" borderId="17" xfId="0" applyFont="1" applyBorder="1" applyAlignment="1" applyProtection="1">
      <alignment wrapText="1"/>
      <protection/>
    </xf>
    <xf numFmtId="49" fontId="0" fillId="0" borderId="17" xfId="0" applyNumberFormat="1" applyFont="1" applyFill="1" applyBorder="1" applyAlignment="1" applyProtection="1">
      <alignment horizontal="center" vertical="top"/>
      <protection/>
    </xf>
    <xf numFmtId="2" fontId="0" fillId="0" borderId="15" xfId="0" applyNumberFormat="1" applyFill="1" applyBorder="1" applyAlignment="1" applyProtection="1">
      <alignment/>
      <protection hidden="1"/>
    </xf>
    <xf numFmtId="2" fontId="0" fillId="0" borderId="17" xfId="0" applyNumberFormat="1" applyFill="1" applyBorder="1" applyAlignment="1" applyProtection="1">
      <alignment/>
      <protection hidden="1"/>
    </xf>
    <xf numFmtId="0" fontId="0" fillId="0" borderId="11" xfId="0" applyFont="1" applyBorder="1" applyAlignment="1" applyProtection="1">
      <alignment horizontal="justify" vertical="top"/>
      <protection/>
    </xf>
    <xf numFmtId="0" fontId="0" fillId="0" borderId="16" xfId="0" applyFill="1" applyBorder="1" applyAlignment="1" applyProtection="1">
      <alignment/>
      <protection/>
    </xf>
    <xf numFmtId="2" fontId="0" fillId="0" borderId="15" xfId="0" applyNumberFormat="1" applyFont="1" applyFill="1" applyBorder="1" applyAlignment="1" applyProtection="1">
      <alignment horizontal="right"/>
      <protection hidden="1"/>
    </xf>
    <xf numFmtId="0" fontId="61" fillId="0" borderId="11" xfId="0" applyFont="1" applyBorder="1" applyAlignment="1" applyProtection="1">
      <alignment horizontal="justify" vertical="top"/>
      <protection/>
    </xf>
    <xf numFmtId="0" fontId="61" fillId="0" borderId="15" xfId="0" applyFont="1" applyBorder="1" applyAlignment="1" applyProtection="1">
      <alignment horizontal="justify" vertical="top"/>
      <protection/>
    </xf>
    <xf numFmtId="49" fontId="0" fillId="0" borderId="18" xfId="0" applyNumberFormat="1" applyFont="1" applyFill="1" applyBorder="1" applyAlignment="1" applyProtection="1">
      <alignment horizontal="center" vertical="top"/>
      <protection/>
    </xf>
    <xf numFmtId="0" fontId="0" fillId="0" borderId="15" xfId="0" applyBorder="1" applyAlignment="1" applyProtection="1">
      <alignment/>
      <protection/>
    </xf>
    <xf numFmtId="2" fontId="0" fillId="0" borderId="15" xfId="0" applyNumberFormat="1" applyBorder="1" applyAlignment="1" applyProtection="1">
      <alignment/>
      <protection/>
    </xf>
    <xf numFmtId="0" fontId="57" fillId="0" borderId="11" xfId="0" applyFont="1" applyBorder="1" applyAlignment="1" applyProtection="1">
      <alignment horizontal="justify" vertical="top" wrapText="1"/>
      <protection/>
    </xf>
    <xf numFmtId="0" fontId="57" fillId="0" borderId="15" xfId="0" applyFont="1" applyBorder="1" applyAlignment="1" applyProtection="1">
      <alignment vertical="top" wrapText="1"/>
      <protection/>
    </xf>
    <xf numFmtId="2" fontId="0" fillId="0" borderId="15" xfId="0" applyNumberFormat="1" applyFill="1" applyBorder="1" applyAlignment="1" applyProtection="1">
      <alignment/>
      <protection locked="0"/>
    </xf>
    <xf numFmtId="49" fontId="0" fillId="0" borderId="14" xfId="0" applyNumberFormat="1" applyFont="1" applyBorder="1" applyAlignment="1" applyProtection="1">
      <alignment horizontal="right" vertical="center"/>
      <protection/>
    </xf>
    <xf numFmtId="0" fontId="0" fillId="0" borderId="11" xfId="0" applyFont="1" applyBorder="1" applyAlignment="1" applyProtection="1">
      <alignment wrapText="1"/>
      <protection/>
    </xf>
    <xf numFmtId="0" fontId="57" fillId="0" borderId="11" xfId="0" applyFont="1" applyBorder="1" applyAlignment="1" applyProtection="1">
      <alignment horizontal="center"/>
      <protection/>
    </xf>
    <xf numFmtId="2" fontId="57" fillId="0" borderId="11" xfId="0" applyNumberFormat="1" applyFont="1" applyBorder="1" applyAlignment="1" applyProtection="1">
      <alignment horizontal="center"/>
      <protection/>
    </xf>
    <xf numFmtId="164" fontId="0" fillId="0" borderId="11" xfId="0" applyNumberFormat="1" applyBorder="1" applyAlignment="1" applyProtection="1">
      <alignment/>
      <protection locked="0"/>
    </xf>
    <xf numFmtId="49" fontId="0" fillId="0" borderId="19" xfId="0" applyNumberFormat="1" applyFont="1" applyBorder="1" applyAlignment="1" applyProtection="1">
      <alignment horizontal="right" vertical="center"/>
      <protection/>
    </xf>
    <xf numFmtId="2" fontId="0" fillId="0" borderId="0" xfId="0" applyNumberFormat="1" applyFont="1" applyBorder="1" applyAlignment="1" applyProtection="1">
      <alignment horizontal="center" vertical="center"/>
      <protection/>
    </xf>
    <xf numFmtId="164" fontId="0" fillId="0" borderId="0" xfId="0" applyNumberFormat="1" applyBorder="1" applyAlignment="1" applyProtection="1">
      <alignment vertical="center"/>
      <protection/>
    </xf>
    <xf numFmtId="2" fontId="3" fillId="0" borderId="0" xfId="0" applyNumberFormat="1" applyFont="1" applyBorder="1" applyAlignment="1" applyProtection="1">
      <alignment vertical="center"/>
      <protection/>
    </xf>
    <xf numFmtId="2" fontId="0" fillId="0" borderId="0" xfId="0" applyNumberFormat="1" applyFont="1" applyFill="1" applyBorder="1" applyAlignment="1" applyProtection="1">
      <alignment horizontal="center" vertical="center"/>
      <protection/>
    </xf>
    <xf numFmtId="164" fontId="0" fillId="0" borderId="0" xfId="0" applyNumberFormat="1" applyFill="1" applyBorder="1" applyAlignment="1" applyProtection="1">
      <alignment vertical="center"/>
      <protection/>
    </xf>
    <xf numFmtId="1" fontId="0" fillId="0" borderId="19" xfId="0" applyNumberFormat="1" applyFont="1" applyFill="1" applyBorder="1" applyAlignment="1" applyProtection="1">
      <alignment horizontal="center" vertical="top"/>
      <protection/>
    </xf>
    <xf numFmtId="1" fontId="0" fillId="0" borderId="18" xfId="0" applyNumberFormat="1" applyFont="1" applyFill="1" applyBorder="1" applyAlignment="1" applyProtection="1">
      <alignment horizontal="center" vertical="top"/>
      <protection/>
    </xf>
    <xf numFmtId="0" fontId="0" fillId="0" borderId="15" xfId="0" applyFont="1" applyFill="1" applyBorder="1" applyAlignment="1" applyProtection="1">
      <alignment horizontal="justify" vertical="center" wrapText="1"/>
      <protection/>
    </xf>
    <xf numFmtId="0" fontId="0" fillId="0" borderId="11" xfId="0" applyFont="1" applyFill="1" applyBorder="1" applyAlignment="1" applyProtection="1">
      <alignment horizontal="center" vertical="center"/>
      <protection/>
    </xf>
    <xf numFmtId="2" fontId="0" fillId="0" borderId="11" xfId="0" applyNumberFormat="1" applyFont="1" applyFill="1" applyBorder="1" applyAlignment="1" applyProtection="1">
      <alignment horizontal="center" vertical="center"/>
      <protection hidden="1"/>
    </xf>
    <xf numFmtId="0" fontId="0" fillId="0" borderId="15" xfId="0" applyFont="1" applyFill="1" applyBorder="1" applyAlignment="1" applyProtection="1">
      <alignment horizontal="center"/>
      <protection/>
    </xf>
    <xf numFmtId="2" fontId="0" fillId="0" borderId="15" xfId="0" applyNumberFormat="1" applyFont="1" applyFill="1" applyBorder="1" applyAlignment="1" applyProtection="1">
      <alignment horizontal="center"/>
      <protection hidden="1"/>
    </xf>
    <xf numFmtId="0" fontId="0" fillId="0" borderId="10" xfId="0" applyFont="1" applyBorder="1" applyAlignment="1" applyProtection="1">
      <alignment horizontal="center"/>
      <protection/>
    </xf>
    <xf numFmtId="0" fontId="0" fillId="0" borderId="0" xfId="0" applyNumberFormat="1" applyFont="1" applyFill="1" applyBorder="1" applyAlignment="1" applyProtection="1">
      <alignment horizontal="left" vertical="justify" wrapText="1"/>
      <protection/>
    </xf>
    <xf numFmtId="0" fontId="0" fillId="0" borderId="0" xfId="0" applyNumberFormat="1" applyFont="1" applyFill="1" applyBorder="1" applyAlignment="1" applyProtection="1">
      <alignment horizontal="left" vertical="justify"/>
      <protection/>
    </xf>
    <xf numFmtId="0" fontId="0" fillId="0" borderId="0" xfId="0" applyFont="1" applyFill="1" applyBorder="1" applyAlignment="1" applyProtection="1">
      <alignment horizontal="center" vertical="center"/>
      <protection locked="0"/>
    </xf>
    <xf numFmtId="0" fontId="0" fillId="0" borderId="0" xfId="0" applyAlignment="1">
      <alignment horizontal="left" vertical="justify"/>
    </xf>
    <xf numFmtId="164" fontId="0" fillId="0" borderId="0" xfId="0" applyNumberFormat="1" applyFont="1" applyBorder="1" applyAlignment="1" applyProtection="1">
      <alignment vertical="top" wrapText="1"/>
      <protection/>
    </xf>
    <xf numFmtId="0" fontId="0" fillId="0" borderId="0" xfId="0" applyAlignment="1" applyProtection="1">
      <alignment/>
      <protection/>
    </xf>
    <xf numFmtId="0" fontId="9"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right" vertical="center"/>
      <protection/>
    </xf>
    <xf numFmtId="0" fontId="0" fillId="0" borderId="0" xfId="0" applyFont="1" applyBorder="1" applyAlignment="1" applyProtection="1">
      <alignment horizontal="right" vertical="center"/>
      <protection/>
    </xf>
    <xf numFmtId="49" fontId="0" fillId="0" borderId="12" xfId="0" applyNumberFormat="1" applyFont="1" applyBorder="1" applyAlignment="1" applyProtection="1">
      <alignment horizontal="justify" vertical="center" wrapText="1"/>
      <protection/>
    </xf>
    <xf numFmtId="0" fontId="0" fillId="0" borderId="20" xfId="0" applyFont="1" applyBorder="1" applyAlignment="1" applyProtection="1">
      <alignment horizontal="justify"/>
      <protection/>
    </xf>
    <xf numFmtId="0" fontId="0" fillId="0" borderId="13" xfId="0" applyFont="1" applyBorder="1" applyAlignment="1" applyProtection="1">
      <alignment horizontal="justify"/>
      <protection/>
    </xf>
    <xf numFmtId="164" fontId="3" fillId="0" borderId="12" xfId="0" applyNumberFormat="1" applyFont="1" applyFill="1" applyBorder="1" applyAlignment="1" applyProtection="1">
      <alignment horizontal="left" vertical="center" wrapText="1"/>
      <protection hidden="1"/>
    </xf>
    <xf numFmtId="0" fontId="0" fillId="0" borderId="20" xfId="0" applyBorder="1" applyAlignment="1" applyProtection="1">
      <alignment vertical="center"/>
      <protection/>
    </xf>
    <xf numFmtId="0" fontId="0" fillId="0" borderId="13" xfId="0" applyBorder="1" applyAlignment="1" applyProtection="1">
      <alignment vertical="center"/>
      <protection/>
    </xf>
    <xf numFmtId="2" fontId="3" fillId="0" borderId="10" xfId="0" applyNumberFormat="1" applyFont="1" applyBorder="1" applyAlignment="1" applyProtection="1">
      <alignment vertical="center"/>
      <protection/>
    </xf>
    <xf numFmtId="0" fontId="0" fillId="0" borderId="10" xfId="0" applyBorder="1" applyAlignment="1" applyProtection="1">
      <alignment/>
      <protection/>
    </xf>
    <xf numFmtId="0" fontId="0" fillId="34" borderId="12" xfId="0" applyFont="1" applyFill="1" applyBorder="1" applyAlignment="1" applyProtection="1">
      <alignment horizontal="left" vertical="center"/>
      <protection/>
    </xf>
    <xf numFmtId="0" fontId="0" fillId="34" borderId="20" xfId="0" applyFont="1" applyFill="1" applyBorder="1" applyAlignment="1" applyProtection="1">
      <alignment horizontal="left" vertical="center"/>
      <protection/>
    </xf>
    <xf numFmtId="0" fontId="0" fillId="34" borderId="13" xfId="0" applyFont="1" applyFill="1" applyBorder="1" applyAlignment="1" applyProtection="1">
      <alignment horizontal="left" vertical="center"/>
      <protection/>
    </xf>
    <xf numFmtId="0" fontId="0" fillId="33" borderId="12" xfId="0" applyFont="1" applyFill="1" applyBorder="1" applyAlignment="1" applyProtection="1">
      <alignment horizontal="left" vertical="center"/>
      <protection/>
    </xf>
    <xf numFmtId="0" fontId="0" fillId="0" borderId="20" xfId="0" applyBorder="1" applyAlignment="1" applyProtection="1">
      <alignment/>
      <protection/>
    </xf>
    <xf numFmtId="0" fontId="0" fillId="0" borderId="13" xfId="0" applyBorder="1" applyAlignment="1" applyProtection="1">
      <alignment/>
      <protection/>
    </xf>
    <xf numFmtId="164" fontId="0" fillId="0" borderId="12" xfId="0" applyNumberFormat="1" applyFont="1" applyBorder="1" applyAlignment="1" applyProtection="1">
      <alignment vertical="top" wrapText="1"/>
      <protection/>
    </xf>
    <xf numFmtId="0" fontId="0" fillId="33" borderId="20" xfId="0" applyFont="1" applyFill="1" applyBorder="1" applyAlignment="1" applyProtection="1">
      <alignment horizontal="left" vertical="center"/>
      <protection/>
    </xf>
    <xf numFmtId="0" fontId="0" fillId="33" borderId="13" xfId="0" applyFont="1" applyFill="1" applyBorder="1" applyAlignment="1" applyProtection="1">
      <alignment horizontal="left" vertical="center"/>
      <protection/>
    </xf>
    <xf numFmtId="0" fontId="9" fillId="0" borderId="12" xfId="0" applyNumberFormat="1" applyFont="1" applyBorder="1" applyAlignment="1" applyProtection="1">
      <alignment horizontal="left" vertical="center"/>
      <protection/>
    </xf>
    <xf numFmtId="0" fontId="9" fillId="0" borderId="20" xfId="0" applyNumberFormat="1" applyFont="1" applyBorder="1" applyAlignment="1" applyProtection="1">
      <alignment horizontal="left" vertical="center"/>
      <protection/>
    </xf>
    <xf numFmtId="0" fontId="0" fillId="0" borderId="13" xfId="0" applyBorder="1" applyAlignment="1">
      <alignment/>
    </xf>
    <xf numFmtId="0" fontId="9" fillId="0" borderId="10" xfId="0" applyFont="1" applyBorder="1" applyAlignment="1" applyProtection="1">
      <alignment/>
      <protection/>
    </xf>
    <xf numFmtId="0" fontId="0" fillId="33" borderId="10" xfId="0" applyFont="1" applyFill="1" applyBorder="1" applyAlignment="1" applyProtection="1">
      <alignment horizontal="left" vertical="center"/>
      <protection/>
    </xf>
    <xf numFmtId="0" fontId="9" fillId="0" borderId="12" xfId="0" applyFont="1" applyBorder="1" applyAlignment="1" applyProtection="1">
      <alignment vertical="top" wrapText="1"/>
      <protection/>
    </xf>
    <xf numFmtId="0" fontId="0" fillId="0" borderId="12" xfId="0" applyFont="1" applyBorder="1" applyAlignment="1" applyProtection="1">
      <alignment vertical="top" wrapText="1"/>
      <protection/>
    </xf>
    <xf numFmtId="0" fontId="0" fillId="0" borderId="12" xfId="0" applyNumberFormat="1" applyFont="1" applyBorder="1" applyAlignment="1" applyProtection="1">
      <alignment horizontal="left" vertical="justify" wrapText="1"/>
      <protection/>
    </xf>
    <xf numFmtId="0" fontId="0" fillId="0" borderId="20" xfId="0" applyBorder="1" applyAlignment="1" applyProtection="1">
      <alignment horizontal="left" vertical="justify"/>
      <protection/>
    </xf>
    <xf numFmtId="0" fontId="9" fillId="0" borderId="12" xfId="0" applyNumberFormat="1" applyFont="1" applyBorder="1" applyAlignment="1" applyProtection="1">
      <alignment horizontal="left" vertical="center" wrapText="1"/>
      <protection/>
    </xf>
    <xf numFmtId="0" fontId="9" fillId="0" borderId="10" xfId="0" applyFont="1" applyBorder="1" applyAlignment="1" applyProtection="1">
      <alignment wrapText="1"/>
      <protection/>
    </xf>
    <xf numFmtId="0" fontId="60" fillId="0" borderId="10" xfId="0" applyFont="1" applyBorder="1" applyAlignment="1" applyProtection="1">
      <alignment/>
      <protection/>
    </xf>
    <xf numFmtId="0" fontId="15" fillId="0" borderId="10" xfId="0" applyFont="1" applyBorder="1" applyAlignment="1" applyProtection="1">
      <alignment/>
      <protection/>
    </xf>
    <xf numFmtId="0" fontId="0" fillId="33" borderId="12"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center"/>
      <protection locked="0"/>
    </xf>
    <xf numFmtId="0" fontId="0" fillId="0" borderId="20" xfId="0" applyBorder="1" applyAlignment="1">
      <alignment/>
    </xf>
    <xf numFmtId="0" fontId="0" fillId="33" borderId="12" xfId="0" applyFont="1" applyFill="1" applyBorder="1" applyAlignment="1" applyProtection="1">
      <alignment horizontal="left"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e_arredi"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68"/>
  <sheetViews>
    <sheetView tabSelected="1" view="pageBreakPreview" zoomScaleNormal="130" zoomScaleSheetLayoutView="100" zoomScalePageLayoutView="145" workbookViewId="0" topLeftCell="A1">
      <selection activeCell="G1" sqref="G1"/>
    </sheetView>
  </sheetViews>
  <sheetFormatPr defaultColWidth="9.140625" defaultRowHeight="12.75"/>
  <cols>
    <col min="1" max="1" width="5.140625" style="21" customWidth="1"/>
    <col min="2" max="2" width="34.140625" style="1" customWidth="1"/>
    <col min="3" max="3" width="6.8515625" style="17" customWidth="1"/>
    <col min="4" max="4" width="9.8515625" style="23" customWidth="1"/>
    <col min="5" max="5" width="13.421875" style="4" customWidth="1"/>
    <col min="6" max="6" width="16.57421875" style="9" customWidth="1"/>
    <col min="7" max="7" width="12.421875" style="4" customWidth="1"/>
    <col min="8" max="8" width="17.8515625" style="14" customWidth="1"/>
    <col min="9" max="9" width="12.421875" style="4" customWidth="1"/>
    <col min="10" max="10" width="17.8515625" style="14" customWidth="1"/>
    <col min="11" max="11" width="12.421875" style="4" customWidth="1"/>
    <col min="12" max="12" width="17.8515625" style="4" customWidth="1"/>
    <col min="13" max="13" width="12.421875" style="4" customWidth="1"/>
    <col min="14" max="14" width="18.28125" style="3" customWidth="1"/>
    <col min="15" max="15" width="12.421875" style="4" customWidth="1"/>
    <col min="16" max="16" width="17.8515625" style="3" customWidth="1"/>
    <col min="17" max="17" width="12.421875" style="4" customWidth="1"/>
    <col min="18" max="18" width="17.8515625" style="4" customWidth="1"/>
    <col min="19" max="19" width="11.57421875" style="4" customWidth="1"/>
    <col min="20" max="20" width="11.28125" style="4" customWidth="1"/>
    <col min="21" max="16384" width="9.140625" style="4" customWidth="1"/>
  </cols>
  <sheetData>
    <row r="1" spans="1:18" ht="252" customHeight="1">
      <c r="A1" s="444" t="s">
        <v>766</v>
      </c>
      <c r="B1" s="445"/>
      <c r="C1" s="445"/>
      <c r="D1" s="445"/>
      <c r="E1" s="445"/>
      <c r="F1" s="445"/>
      <c r="H1" s="9"/>
      <c r="J1" s="9"/>
      <c r="L1" s="2"/>
      <c r="R1" s="2"/>
    </row>
    <row r="2" spans="1:18" ht="329.25" customHeight="1">
      <c r="A2" s="444" t="s">
        <v>768</v>
      </c>
      <c r="B2" s="447"/>
      <c r="C2" s="447"/>
      <c r="D2" s="447"/>
      <c r="E2" s="447"/>
      <c r="F2" s="447"/>
      <c r="H2" s="9"/>
      <c r="J2" s="9"/>
      <c r="L2" s="2"/>
      <c r="R2" s="2"/>
    </row>
    <row r="3" spans="1:18" ht="276.75" customHeight="1">
      <c r="A3" s="444" t="s">
        <v>767</v>
      </c>
      <c r="B3" s="447"/>
      <c r="C3" s="447"/>
      <c r="D3" s="447"/>
      <c r="E3" s="447"/>
      <c r="F3" s="447"/>
      <c r="H3" s="9"/>
      <c r="J3" s="9"/>
      <c r="L3" s="2"/>
      <c r="R3" s="2"/>
    </row>
    <row r="4" spans="1:18" ht="368.25" customHeight="1">
      <c r="A4" s="444" t="s">
        <v>769</v>
      </c>
      <c r="B4" s="447"/>
      <c r="C4" s="447"/>
      <c r="D4" s="447"/>
      <c r="E4" s="447"/>
      <c r="F4" s="447"/>
      <c r="H4" s="9"/>
      <c r="J4" s="9"/>
      <c r="L4" s="2"/>
      <c r="R4" s="2"/>
    </row>
    <row r="5" spans="1:18" ht="282.75" customHeight="1">
      <c r="A5" s="444" t="s">
        <v>770</v>
      </c>
      <c r="B5" s="447"/>
      <c r="C5" s="447"/>
      <c r="D5" s="447"/>
      <c r="E5" s="447"/>
      <c r="F5" s="447"/>
      <c r="H5" s="9"/>
      <c r="J5" s="9"/>
      <c r="L5" s="2"/>
      <c r="R5" s="2"/>
    </row>
    <row r="6" spans="1:18" ht="372.75" customHeight="1">
      <c r="A6" s="444" t="s">
        <v>951</v>
      </c>
      <c r="B6" s="447"/>
      <c r="C6" s="447"/>
      <c r="D6" s="447"/>
      <c r="E6" s="447"/>
      <c r="F6" s="447"/>
      <c r="H6" s="9"/>
      <c r="J6" s="9"/>
      <c r="L6" s="2"/>
      <c r="R6" s="2"/>
    </row>
    <row r="7" spans="1:16" ht="12.75">
      <c r="A7" s="60"/>
      <c r="B7" s="92"/>
      <c r="C7" s="62"/>
      <c r="D7" s="93"/>
      <c r="E7" s="64"/>
      <c r="F7" s="65"/>
      <c r="H7" s="2"/>
      <c r="J7" s="3"/>
      <c r="L7" s="3"/>
      <c r="N7" s="2"/>
      <c r="P7" s="4"/>
    </row>
    <row r="8" spans="1:16" ht="19.5" customHeight="1">
      <c r="A8" s="60"/>
      <c r="B8" s="94"/>
      <c r="C8" s="66"/>
      <c r="D8" s="95"/>
      <c r="E8" s="96"/>
      <c r="F8" s="65"/>
      <c r="H8" s="2"/>
      <c r="J8" s="3"/>
      <c r="L8" s="3"/>
      <c r="N8" s="2"/>
      <c r="P8" s="4"/>
    </row>
    <row r="9" spans="1:16" ht="12.75">
      <c r="A9" s="60"/>
      <c r="B9" s="97"/>
      <c r="C9" s="62"/>
      <c r="D9" s="93"/>
      <c r="E9" s="64"/>
      <c r="F9" s="65"/>
      <c r="H9" s="2"/>
      <c r="J9" s="3"/>
      <c r="L9" s="3"/>
      <c r="N9" s="2"/>
      <c r="P9" s="4"/>
    </row>
    <row r="10" spans="1:16" ht="12.75">
      <c r="A10" s="87"/>
      <c r="B10" s="98"/>
      <c r="C10" s="66"/>
      <c r="D10" s="93"/>
      <c r="E10" s="99"/>
      <c r="F10" s="65"/>
      <c r="H10" s="2"/>
      <c r="J10" s="3"/>
      <c r="L10" s="3"/>
      <c r="N10" s="2"/>
      <c r="P10" s="4"/>
    </row>
    <row r="11" spans="1:16" ht="12.75">
      <c r="A11" s="87"/>
      <c r="B11" s="88"/>
      <c r="C11" s="89"/>
      <c r="D11" s="90"/>
      <c r="E11" s="59"/>
      <c r="F11" s="91"/>
      <c r="H11" s="2"/>
      <c r="J11" s="3"/>
      <c r="L11" s="3"/>
      <c r="N11" s="2"/>
      <c r="P11" s="4"/>
    </row>
    <row r="12" spans="1:16" ht="12.75">
      <c r="A12" s="60"/>
      <c r="B12" s="100"/>
      <c r="C12" s="101"/>
      <c r="D12" s="93"/>
      <c r="E12" s="64"/>
      <c r="F12" s="65"/>
      <c r="H12" s="2"/>
      <c r="J12" s="3"/>
      <c r="L12" s="3"/>
      <c r="N12" s="2"/>
      <c r="P12" s="4"/>
    </row>
    <row r="13" spans="1:14" s="59" customFormat="1" ht="12.75">
      <c r="A13" s="60"/>
      <c r="B13" s="100"/>
      <c r="C13" s="101"/>
      <c r="D13" s="93"/>
      <c r="E13" s="64"/>
      <c r="F13" s="65"/>
      <c r="H13" s="81"/>
      <c r="J13" s="82"/>
      <c r="L13" s="82"/>
      <c r="N13" s="81"/>
    </row>
    <row r="14" spans="1:16" ht="25.5" customHeight="1">
      <c r="A14" s="87"/>
      <c r="B14" s="88"/>
      <c r="C14" s="89"/>
      <c r="D14" s="90"/>
      <c r="E14" s="59"/>
      <c r="F14" s="91"/>
      <c r="H14" s="2"/>
      <c r="J14" s="3"/>
      <c r="L14" s="3"/>
      <c r="N14" s="2"/>
      <c r="P14" s="4"/>
    </row>
    <row r="15" spans="1:16" ht="12.75">
      <c r="A15" s="60"/>
      <c r="B15" s="92"/>
      <c r="C15" s="62"/>
      <c r="D15" s="93"/>
      <c r="E15" s="64"/>
      <c r="F15" s="65"/>
      <c r="H15" s="2"/>
      <c r="J15" s="3"/>
      <c r="L15" s="3"/>
      <c r="N15" s="2"/>
      <c r="P15" s="4"/>
    </row>
    <row r="16" spans="1:16" ht="19.5" customHeight="1">
      <c r="A16" s="60"/>
      <c r="B16" s="94"/>
      <c r="C16" s="66"/>
      <c r="D16" s="95"/>
      <c r="E16" s="96"/>
      <c r="F16" s="65"/>
      <c r="H16" s="2"/>
      <c r="J16" s="3"/>
      <c r="L16" s="3"/>
      <c r="N16" s="2"/>
      <c r="P16" s="4"/>
    </row>
    <row r="17" spans="1:16" ht="79.5" customHeight="1">
      <c r="A17" s="60"/>
      <c r="B17" s="97"/>
      <c r="C17" s="62"/>
      <c r="D17" s="93"/>
      <c r="E17" s="64"/>
      <c r="F17" s="65"/>
      <c r="H17" s="2"/>
      <c r="J17" s="3"/>
      <c r="L17" s="3"/>
      <c r="N17" s="2"/>
      <c r="P17" s="4"/>
    </row>
    <row r="18" spans="1:16" ht="12.75">
      <c r="A18" s="87"/>
      <c r="B18" s="98"/>
      <c r="C18" s="66"/>
      <c r="D18" s="93"/>
      <c r="E18" s="99"/>
      <c r="F18" s="65"/>
      <c r="H18" s="2"/>
      <c r="J18" s="3"/>
      <c r="L18" s="3"/>
      <c r="N18" s="2"/>
      <c r="P18" s="4"/>
    </row>
    <row r="19" spans="1:16" ht="12.75">
      <c r="A19" s="60"/>
      <c r="B19" s="94"/>
      <c r="C19" s="66"/>
      <c r="D19" s="95"/>
      <c r="E19" s="96"/>
      <c r="F19" s="65"/>
      <c r="H19" s="2"/>
      <c r="J19" s="3"/>
      <c r="L19" s="3"/>
      <c r="N19" s="2"/>
      <c r="P19" s="4"/>
    </row>
    <row r="20" spans="1:16" ht="12.75">
      <c r="A20" s="60"/>
      <c r="B20" s="102"/>
      <c r="C20" s="62"/>
      <c r="D20" s="93"/>
      <c r="E20" s="64"/>
      <c r="F20" s="65"/>
      <c r="H20" s="2"/>
      <c r="J20" s="3"/>
      <c r="L20" s="3"/>
      <c r="N20" s="2"/>
      <c r="P20" s="4"/>
    </row>
    <row r="21" spans="1:16" ht="12.75">
      <c r="A21" s="87"/>
      <c r="B21" s="98"/>
      <c r="C21" s="66"/>
      <c r="D21" s="93"/>
      <c r="E21" s="99"/>
      <c r="F21" s="65"/>
      <c r="H21" s="2"/>
      <c r="J21" s="3"/>
      <c r="L21" s="3"/>
      <c r="N21" s="2"/>
      <c r="P21" s="4"/>
    </row>
    <row r="22" spans="1:16" ht="12.75">
      <c r="A22" s="87"/>
      <c r="B22" s="88"/>
      <c r="C22" s="89"/>
      <c r="D22" s="90"/>
      <c r="E22" s="59"/>
      <c r="F22" s="91"/>
      <c r="H22" s="2"/>
      <c r="J22" s="3"/>
      <c r="L22" s="3"/>
      <c r="N22" s="2"/>
      <c r="P22" s="4"/>
    </row>
    <row r="23" spans="1:16" ht="12.75">
      <c r="A23" s="60"/>
      <c r="B23" s="100"/>
      <c r="C23" s="101"/>
      <c r="D23" s="93"/>
      <c r="E23" s="64"/>
      <c r="F23" s="65"/>
      <c r="H23" s="2"/>
      <c r="J23" s="3"/>
      <c r="L23" s="3"/>
      <c r="N23" s="2"/>
      <c r="P23" s="4"/>
    </row>
    <row r="24" spans="1:14" s="59" customFormat="1" ht="12.75">
      <c r="A24" s="60"/>
      <c r="B24" s="100"/>
      <c r="C24" s="101"/>
      <c r="D24" s="93"/>
      <c r="E24" s="64"/>
      <c r="F24" s="65"/>
      <c r="H24" s="81"/>
      <c r="J24" s="82"/>
      <c r="L24" s="82"/>
      <c r="N24" s="81"/>
    </row>
    <row r="25" spans="1:16" ht="25.5" customHeight="1">
      <c r="A25" s="87"/>
      <c r="B25" s="88"/>
      <c r="C25" s="89"/>
      <c r="D25" s="90"/>
      <c r="E25" s="59"/>
      <c r="F25" s="91"/>
      <c r="H25" s="2"/>
      <c r="J25" s="3"/>
      <c r="L25" s="3"/>
      <c r="N25" s="2"/>
      <c r="P25" s="4"/>
    </row>
    <row r="26" spans="1:16" ht="12.75">
      <c r="A26" s="60"/>
      <c r="B26" s="92"/>
      <c r="C26" s="62"/>
      <c r="D26" s="93"/>
      <c r="E26" s="64"/>
      <c r="F26" s="65"/>
      <c r="H26" s="2"/>
      <c r="J26" s="3"/>
      <c r="L26" s="3"/>
      <c r="N26" s="2"/>
      <c r="P26" s="4"/>
    </row>
    <row r="27" spans="1:16" ht="19.5" customHeight="1">
      <c r="A27" s="60"/>
      <c r="B27" s="94"/>
      <c r="C27" s="66"/>
      <c r="D27" s="95"/>
      <c r="E27" s="96"/>
      <c r="F27" s="65"/>
      <c r="H27" s="2"/>
      <c r="J27" s="3"/>
      <c r="L27" s="3"/>
      <c r="N27" s="2"/>
      <c r="P27" s="4"/>
    </row>
    <row r="28" spans="1:16" ht="12.75">
      <c r="A28" s="60"/>
      <c r="B28" s="97"/>
      <c r="C28" s="62"/>
      <c r="D28" s="93"/>
      <c r="E28" s="64"/>
      <c r="F28" s="65"/>
      <c r="H28" s="2"/>
      <c r="J28" s="3"/>
      <c r="L28" s="3"/>
      <c r="N28" s="2"/>
      <c r="P28" s="4"/>
    </row>
    <row r="29" spans="1:16" ht="12.75">
      <c r="A29" s="87"/>
      <c r="B29" s="98"/>
      <c r="C29" s="66"/>
      <c r="D29" s="93"/>
      <c r="E29" s="99"/>
      <c r="F29" s="65"/>
      <c r="H29" s="2"/>
      <c r="J29" s="3"/>
      <c r="L29" s="3"/>
      <c r="N29" s="2"/>
      <c r="P29" s="4"/>
    </row>
    <row r="30" spans="1:16" ht="12.75">
      <c r="A30" s="87"/>
      <c r="B30" s="88"/>
      <c r="C30" s="89"/>
      <c r="D30" s="90"/>
      <c r="E30" s="59"/>
      <c r="F30" s="91"/>
      <c r="H30" s="2"/>
      <c r="J30" s="3"/>
      <c r="L30" s="3"/>
      <c r="N30" s="2"/>
      <c r="P30" s="4"/>
    </row>
    <row r="31" spans="1:16" ht="12.75">
      <c r="A31" s="60"/>
      <c r="B31" s="100"/>
      <c r="C31" s="101"/>
      <c r="D31" s="93"/>
      <c r="E31" s="64"/>
      <c r="F31" s="65"/>
      <c r="H31" s="2"/>
      <c r="J31" s="3"/>
      <c r="L31" s="3"/>
      <c r="N31" s="2"/>
      <c r="P31" s="4"/>
    </row>
    <row r="32" spans="1:14" s="59" customFormat="1" ht="12.75">
      <c r="A32" s="60"/>
      <c r="B32" s="100"/>
      <c r="C32" s="101"/>
      <c r="D32" s="93"/>
      <c r="E32" s="64"/>
      <c r="F32" s="65"/>
      <c r="H32" s="81"/>
      <c r="J32" s="82"/>
      <c r="L32" s="82"/>
      <c r="N32" s="81"/>
    </row>
    <row r="33" spans="1:16" ht="25.5" customHeight="1">
      <c r="A33" s="87"/>
      <c r="B33" s="88"/>
      <c r="C33" s="89"/>
      <c r="D33" s="90"/>
      <c r="E33" s="59"/>
      <c r="F33" s="91"/>
      <c r="H33" s="2"/>
      <c r="J33" s="3"/>
      <c r="L33" s="3"/>
      <c r="N33" s="2"/>
      <c r="P33" s="4"/>
    </row>
    <row r="34" spans="1:16" ht="12.75">
      <c r="A34" s="87"/>
      <c r="B34" s="88"/>
      <c r="C34" s="89"/>
      <c r="D34" s="90"/>
      <c r="E34" s="59"/>
      <c r="F34" s="91"/>
      <c r="H34" s="2"/>
      <c r="J34" s="3"/>
      <c r="L34" s="3"/>
      <c r="N34" s="2"/>
      <c r="P34" s="4"/>
    </row>
    <row r="35" spans="1:16" ht="19.5" customHeight="1">
      <c r="A35" s="60"/>
      <c r="B35" s="94"/>
      <c r="C35" s="66"/>
      <c r="D35" s="95"/>
      <c r="E35" s="64"/>
      <c r="F35" s="65"/>
      <c r="H35" s="2"/>
      <c r="J35" s="3"/>
      <c r="L35" s="3"/>
      <c r="N35" s="2"/>
      <c r="P35" s="4"/>
    </row>
    <row r="36" spans="1:16" ht="57" customHeight="1">
      <c r="A36" s="103"/>
      <c r="B36" s="61"/>
      <c r="C36" s="104"/>
      <c r="D36" s="105"/>
      <c r="E36" s="96"/>
      <c r="F36" s="65"/>
      <c r="H36" s="2"/>
      <c r="J36" s="3"/>
      <c r="L36" s="3"/>
      <c r="N36" s="2"/>
      <c r="P36" s="4"/>
    </row>
    <row r="37" spans="1:16" ht="15" customHeight="1">
      <c r="A37" s="60"/>
      <c r="B37" s="61"/>
      <c r="C37" s="66"/>
      <c r="D37" s="105"/>
      <c r="E37" s="99"/>
      <c r="F37" s="65"/>
      <c r="H37" s="2"/>
      <c r="J37" s="3"/>
      <c r="L37" s="3"/>
      <c r="N37" s="2"/>
      <c r="P37" s="4"/>
    </row>
    <row r="38" spans="1:16" ht="19.5" customHeight="1">
      <c r="A38" s="60"/>
      <c r="B38" s="94"/>
      <c r="C38" s="66"/>
      <c r="D38" s="95"/>
      <c r="E38" s="64"/>
      <c r="F38" s="65"/>
      <c r="H38" s="2"/>
      <c r="J38" s="3"/>
      <c r="L38" s="3"/>
      <c r="N38" s="2"/>
      <c r="P38" s="4"/>
    </row>
    <row r="39" spans="1:16" ht="12.75">
      <c r="A39" s="103"/>
      <c r="B39" s="61"/>
      <c r="C39" s="104"/>
      <c r="D39" s="105"/>
      <c r="E39" s="96"/>
      <c r="F39" s="65"/>
      <c r="H39" s="2"/>
      <c r="J39" s="3"/>
      <c r="L39" s="3"/>
      <c r="N39" s="2"/>
      <c r="P39" s="4"/>
    </row>
    <row r="40" spans="1:16" ht="15" customHeight="1">
      <c r="A40" s="60"/>
      <c r="B40" s="61"/>
      <c r="C40" s="66"/>
      <c r="D40" s="105"/>
      <c r="E40" s="99"/>
      <c r="F40" s="65"/>
      <c r="H40" s="2"/>
      <c r="J40" s="3"/>
      <c r="L40" s="3"/>
      <c r="N40" s="2"/>
      <c r="P40" s="4"/>
    </row>
    <row r="41" spans="1:16" ht="19.5" customHeight="1">
      <c r="A41" s="60"/>
      <c r="B41" s="94"/>
      <c r="C41" s="66"/>
      <c r="D41" s="95"/>
      <c r="E41" s="64"/>
      <c r="F41" s="65"/>
      <c r="H41" s="2"/>
      <c r="J41" s="3"/>
      <c r="L41" s="3"/>
      <c r="N41" s="2"/>
      <c r="P41" s="4"/>
    </row>
    <row r="42" spans="1:16" ht="12.75">
      <c r="A42" s="103"/>
      <c r="B42" s="61"/>
      <c r="C42" s="104"/>
      <c r="D42" s="105"/>
      <c r="E42" s="96"/>
      <c r="F42" s="65"/>
      <c r="H42" s="2"/>
      <c r="J42" s="3"/>
      <c r="L42" s="3"/>
      <c r="N42" s="2"/>
      <c r="P42" s="4"/>
    </row>
    <row r="43" spans="1:16" ht="15" customHeight="1">
      <c r="A43" s="60"/>
      <c r="B43" s="61"/>
      <c r="C43" s="66"/>
      <c r="D43" s="105"/>
      <c r="E43" s="99"/>
      <c r="F43" s="65"/>
      <c r="H43" s="2"/>
      <c r="J43" s="3"/>
      <c r="L43" s="3"/>
      <c r="N43" s="2"/>
      <c r="P43" s="4"/>
    </row>
    <row r="44" spans="1:16" ht="19.5" customHeight="1">
      <c r="A44" s="60"/>
      <c r="B44" s="94"/>
      <c r="C44" s="66"/>
      <c r="D44" s="95"/>
      <c r="E44" s="64"/>
      <c r="F44" s="65"/>
      <c r="H44" s="2"/>
      <c r="J44" s="3"/>
      <c r="L44" s="3"/>
      <c r="N44" s="2"/>
      <c r="P44" s="4"/>
    </row>
    <row r="45" spans="1:16" ht="12.75">
      <c r="A45" s="103"/>
      <c r="B45" s="61"/>
      <c r="C45" s="104"/>
      <c r="D45" s="105"/>
      <c r="E45" s="96"/>
      <c r="F45" s="65"/>
      <c r="H45" s="2"/>
      <c r="J45" s="3"/>
      <c r="L45" s="3"/>
      <c r="N45" s="2"/>
      <c r="P45" s="4"/>
    </row>
    <row r="46" spans="1:16" ht="15" customHeight="1">
      <c r="A46" s="60"/>
      <c r="B46" s="61"/>
      <c r="C46" s="66"/>
      <c r="D46" s="105"/>
      <c r="E46" s="99"/>
      <c r="F46" s="65"/>
      <c r="H46" s="2"/>
      <c r="J46" s="3"/>
      <c r="L46" s="3"/>
      <c r="N46" s="2"/>
      <c r="P46" s="4"/>
    </row>
    <row r="47" spans="1:16" ht="19.5" customHeight="1">
      <c r="A47" s="60"/>
      <c r="B47" s="94"/>
      <c r="C47" s="66"/>
      <c r="D47" s="95"/>
      <c r="E47" s="64"/>
      <c r="F47" s="65"/>
      <c r="H47" s="2"/>
      <c r="J47" s="3"/>
      <c r="L47" s="3"/>
      <c r="N47" s="2"/>
      <c r="P47" s="4"/>
    </row>
    <row r="48" spans="1:16" ht="12.75">
      <c r="A48" s="103"/>
      <c r="B48" s="61"/>
      <c r="C48" s="104"/>
      <c r="D48" s="105"/>
      <c r="E48" s="96"/>
      <c r="F48" s="65"/>
      <c r="H48" s="2"/>
      <c r="J48" s="3"/>
      <c r="L48" s="3"/>
      <c r="N48" s="2"/>
      <c r="P48" s="4"/>
    </row>
    <row r="49" spans="1:16" ht="15" customHeight="1">
      <c r="A49" s="60"/>
      <c r="B49" s="61"/>
      <c r="C49" s="104"/>
      <c r="D49" s="105"/>
      <c r="E49" s="99"/>
      <c r="F49" s="65"/>
      <c r="H49" s="2"/>
      <c r="J49" s="3"/>
      <c r="L49" s="3"/>
      <c r="N49" s="2"/>
      <c r="P49" s="4"/>
    </row>
    <row r="50" spans="1:16" ht="12.75">
      <c r="A50" s="60"/>
      <c r="B50" s="106"/>
      <c r="C50" s="104"/>
      <c r="D50" s="105"/>
      <c r="E50" s="99"/>
      <c r="F50" s="65"/>
      <c r="H50" s="2"/>
      <c r="J50" s="3"/>
      <c r="L50" s="3"/>
      <c r="N50" s="2"/>
      <c r="P50" s="4"/>
    </row>
    <row r="51" spans="1:16" ht="12.75">
      <c r="A51" s="87"/>
      <c r="B51" s="88"/>
      <c r="C51" s="89"/>
      <c r="D51" s="90"/>
      <c r="E51" s="59"/>
      <c r="F51" s="91"/>
      <c r="H51" s="2"/>
      <c r="J51" s="3"/>
      <c r="L51" s="3"/>
      <c r="N51" s="2"/>
      <c r="P51" s="4"/>
    </row>
    <row r="52" spans="1:16" ht="12.75">
      <c r="A52" s="60"/>
      <c r="B52" s="100"/>
      <c r="C52" s="101"/>
      <c r="D52" s="93"/>
      <c r="E52" s="64"/>
      <c r="F52" s="65"/>
      <c r="H52" s="2"/>
      <c r="J52" s="3"/>
      <c r="L52" s="3"/>
      <c r="N52" s="2"/>
      <c r="P52" s="4"/>
    </row>
    <row r="53" spans="1:16" ht="12.75">
      <c r="A53" s="87"/>
      <c r="B53" s="88"/>
      <c r="C53" s="89"/>
      <c r="D53" s="90"/>
      <c r="E53" s="59"/>
      <c r="F53" s="91"/>
      <c r="H53" s="2"/>
      <c r="J53" s="3"/>
      <c r="L53" s="3"/>
      <c r="N53" s="2"/>
      <c r="P53" s="4"/>
    </row>
    <row r="54" spans="1:16" ht="25.5" customHeight="1">
      <c r="A54" s="87"/>
      <c r="B54" s="88"/>
      <c r="C54" s="89"/>
      <c r="D54" s="90"/>
      <c r="E54" s="59"/>
      <c r="F54" s="91"/>
      <c r="H54" s="2"/>
      <c r="J54" s="3"/>
      <c r="L54" s="3"/>
      <c r="N54" s="2"/>
      <c r="P54" s="4"/>
    </row>
    <row r="55" spans="1:6" s="83" customFormat="1" ht="12.75">
      <c r="A55" s="107"/>
      <c r="B55" s="108"/>
      <c r="C55" s="109"/>
      <c r="D55" s="110"/>
      <c r="E55" s="109"/>
      <c r="F55" s="111"/>
    </row>
    <row r="56" spans="1:16" ht="12.75">
      <c r="A56" s="87"/>
      <c r="B56" s="88"/>
      <c r="C56" s="89"/>
      <c r="D56" s="90"/>
      <c r="E56" s="59"/>
      <c r="F56" s="91"/>
      <c r="H56" s="2"/>
      <c r="J56" s="3"/>
      <c r="L56" s="3"/>
      <c r="N56" s="2"/>
      <c r="P56" s="4"/>
    </row>
    <row r="57" spans="1:16" ht="19.5" customHeight="1">
      <c r="A57" s="60"/>
      <c r="B57" s="94"/>
      <c r="C57" s="66"/>
      <c r="D57" s="93"/>
      <c r="E57" s="99"/>
      <c r="F57" s="65"/>
      <c r="H57" s="2"/>
      <c r="J57" s="3"/>
      <c r="L57" s="3"/>
      <c r="N57" s="2"/>
      <c r="P57" s="4"/>
    </row>
    <row r="58" spans="1:16" ht="12.75">
      <c r="A58" s="60"/>
      <c r="B58" s="61"/>
      <c r="C58" s="66"/>
      <c r="D58" s="93"/>
      <c r="E58" s="99"/>
      <c r="F58" s="65"/>
      <c r="H58" s="2"/>
      <c r="J58" s="3"/>
      <c r="L58" s="3"/>
      <c r="N58" s="2"/>
      <c r="P58" s="4"/>
    </row>
    <row r="59" spans="1:16" ht="12.75">
      <c r="A59" s="87"/>
      <c r="B59" s="98"/>
      <c r="C59" s="66"/>
      <c r="D59" s="93"/>
      <c r="E59" s="99"/>
      <c r="F59" s="65"/>
      <c r="H59" s="2"/>
      <c r="J59" s="3"/>
      <c r="L59" s="3"/>
      <c r="N59" s="2"/>
      <c r="P59" s="4"/>
    </row>
    <row r="60" spans="1:16" ht="12.75">
      <c r="A60" s="87"/>
      <c r="B60" s="98"/>
      <c r="C60" s="66"/>
      <c r="D60" s="93"/>
      <c r="E60" s="99"/>
      <c r="F60" s="65"/>
      <c r="H60" s="2"/>
      <c r="J60" s="3"/>
      <c r="L60" s="3"/>
      <c r="N60" s="2"/>
      <c r="P60" s="4"/>
    </row>
    <row r="61" spans="1:16" ht="12.75">
      <c r="A61" s="87"/>
      <c r="B61" s="98"/>
      <c r="C61" s="66"/>
      <c r="D61" s="93"/>
      <c r="E61" s="99"/>
      <c r="F61" s="65"/>
      <c r="H61" s="2"/>
      <c r="J61" s="3"/>
      <c r="L61" s="3"/>
      <c r="N61" s="2"/>
      <c r="P61" s="4"/>
    </row>
    <row r="62" spans="1:16" ht="19.5" customHeight="1">
      <c r="A62" s="60"/>
      <c r="B62" s="94"/>
      <c r="C62" s="66"/>
      <c r="D62" s="93"/>
      <c r="E62" s="99"/>
      <c r="F62" s="65"/>
      <c r="H62" s="2"/>
      <c r="J62" s="3"/>
      <c r="L62" s="3"/>
      <c r="N62" s="2"/>
      <c r="P62" s="4"/>
    </row>
    <row r="63" spans="1:16" ht="12.75">
      <c r="A63" s="60"/>
      <c r="B63" s="102"/>
      <c r="C63" s="62"/>
      <c r="D63" s="93"/>
      <c r="E63" s="64"/>
      <c r="F63" s="65"/>
      <c r="H63" s="2"/>
      <c r="J63" s="3"/>
      <c r="L63" s="3"/>
      <c r="N63" s="2"/>
      <c r="P63" s="4"/>
    </row>
    <row r="64" spans="1:16" ht="12.75">
      <c r="A64" s="87"/>
      <c r="B64" s="98"/>
      <c r="C64" s="66"/>
      <c r="D64" s="93"/>
      <c r="E64" s="99"/>
      <c r="F64" s="65"/>
      <c r="H64" s="2"/>
      <c r="J64" s="3"/>
      <c r="L64" s="3"/>
      <c r="N64" s="2"/>
      <c r="P64" s="4"/>
    </row>
    <row r="65" spans="1:16" ht="12.75">
      <c r="A65" s="87"/>
      <c r="B65" s="98"/>
      <c r="C65" s="66"/>
      <c r="D65" s="93"/>
      <c r="E65" s="99"/>
      <c r="F65" s="65"/>
      <c r="H65" s="2"/>
      <c r="J65" s="3"/>
      <c r="L65" s="3"/>
      <c r="N65" s="2"/>
      <c r="P65" s="4"/>
    </row>
    <row r="66" spans="1:16" ht="19.5" customHeight="1">
      <c r="A66" s="60"/>
      <c r="B66" s="94"/>
      <c r="C66" s="66"/>
      <c r="D66" s="93"/>
      <c r="E66" s="99"/>
      <c r="F66" s="65"/>
      <c r="H66" s="2"/>
      <c r="J66" s="3"/>
      <c r="L66" s="3"/>
      <c r="N66" s="2"/>
      <c r="P66" s="4"/>
    </row>
    <row r="67" spans="1:16" ht="12.75">
      <c r="A67" s="60"/>
      <c r="B67" s="102"/>
      <c r="C67" s="62"/>
      <c r="D67" s="93"/>
      <c r="E67" s="64"/>
      <c r="F67" s="65"/>
      <c r="H67" s="2"/>
      <c r="J67" s="3"/>
      <c r="L67" s="3"/>
      <c r="N67" s="2"/>
      <c r="P67" s="4"/>
    </row>
    <row r="68" spans="1:16" ht="12.75">
      <c r="A68" s="87"/>
      <c r="B68" s="98"/>
      <c r="C68" s="66"/>
      <c r="D68" s="93"/>
      <c r="E68" s="99"/>
      <c r="F68" s="65"/>
      <c r="H68" s="2"/>
      <c r="J68" s="3"/>
      <c r="L68" s="3"/>
      <c r="N68" s="2"/>
      <c r="P68" s="4"/>
    </row>
    <row r="69" spans="1:16" ht="12.75">
      <c r="A69" s="87"/>
      <c r="B69" s="98"/>
      <c r="C69" s="66"/>
      <c r="D69" s="93"/>
      <c r="E69" s="99"/>
      <c r="F69" s="65"/>
      <c r="H69" s="2"/>
      <c r="J69" s="3"/>
      <c r="L69" s="3"/>
      <c r="N69" s="2"/>
      <c r="P69" s="4"/>
    </row>
    <row r="70" spans="1:16" ht="12.75">
      <c r="A70" s="87"/>
      <c r="B70" s="88"/>
      <c r="C70" s="89"/>
      <c r="D70" s="90"/>
      <c r="E70" s="59"/>
      <c r="F70" s="91"/>
      <c r="H70" s="2"/>
      <c r="J70" s="3"/>
      <c r="L70" s="3"/>
      <c r="N70" s="2"/>
      <c r="P70" s="4"/>
    </row>
    <row r="71" spans="1:16" ht="12.75">
      <c r="A71" s="60"/>
      <c r="B71" s="446"/>
      <c r="C71" s="446"/>
      <c r="D71" s="446"/>
      <c r="E71" s="446"/>
      <c r="F71" s="65"/>
      <c r="H71" s="2"/>
      <c r="J71" s="3"/>
      <c r="L71" s="3"/>
      <c r="N71" s="2"/>
      <c r="P71" s="4"/>
    </row>
    <row r="72" spans="1:16" ht="12.75">
      <c r="A72" s="87"/>
      <c r="B72" s="88"/>
      <c r="C72" s="89"/>
      <c r="D72" s="90"/>
      <c r="E72" s="59"/>
      <c r="F72" s="91"/>
      <c r="H72" s="2"/>
      <c r="J72" s="3"/>
      <c r="L72" s="3"/>
      <c r="N72" s="2"/>
      <c r="P72" s="4"/>
    </row>
    <row r="73" spans="1:16" ht="25.5" customHeight="1">
      <c r="A73" s="87"/>
      <c r="B73" s="88"/>
      <c r="C73" s="89"/>
      <c r="D73" s="90"/>
      <c r="E73" s="59"/>
      <c r="F73" s="91"/>
      <c r="H73" s="2"/>
      <c r="J73" s="3"/>
      <c r="L73" s="3"/>
      <c r="N73" s="2"/>
      <c r="P73" s="4"/>
    </row>
    <row r="74" spans="1:16" ht="12.75">
      <c r="A74" s="87"/>
      <c r="B74" s="88"/>
      <c r="C74" s="89"/>
      <c r="D74" s="90"/>
      <c r="E74" s="59"/>
      <c r="F74" s="91"/>
      <c r="H74" s="2"/>
      <c r="J74" s="3"/>
      <c r="L74" s="3"/>
      <c r="N74" s="2"/>
      <c r="P74" s="4"/>
    </row>
    <row r="75" spans="1:16" ht="12.75">
      <c r="A75" s="60"/>
      <c r="B75" s="94"/>
      <c r="C75" s="89"/>
      <c r="D75" s="90"/>
      <c r="E75" s="59"/>
      <c r="F75" s="91"/>
      <c r="H75" s="2"/>
      <c r="J75" s="3"/>
      <c r="L75" s="3"/>
      <c r="N75" s="2"/>
      <c r="P75" s="4"/>
    </row>
    <row r="76" spans="1:16" ht="12.75">
      <c r="A76" s="60"/>
      <c r="B76" s="112"/>
      <c r="C76" s="62"/>
      <c r="D76" s="93"/>
      <c r="E76" s="64"/>
      <c r="F76" s="65"/>
      <c r="H76" s="2"/>
      <c r="J76" s="3"/>
      <c r="L76" s="3"/>
      <c r="N76" s="2"/>
      <c r="P76" s="4"/>
    </row>
    <row r="77" spans="1:16" ht="12.75">
      <c r="A77" s="87"/>
      <c r="B77" s="88"/>
      <c r="C77" s="66"/>
      <c r="D77" s="93"/>
      <c r="E77" s="99"/>
      <c r="F77" s="65"/>
      <c r="H77" s="2"/>
      <c r="J77" s="3"/>
      <c r="L77" s="3"/>
      <c r="N77" s="2"/>
      <c r="P77" s="4"/>
    </row>
    <row r="78" spans="1:16" ht="12.75">
      <c r="A78" s="60"/>
      <c r="B78" s="94"/>
      <c r="C78" s="89"/>
      <c r="D78" s="90"/>
      <c r="E78" s="59"/>
      <c r="F78" s="91"/>
      <c r="H78" s="2"/>
      <c r="J78" s="3"/>
      <c r="L78" s="3"/>
      <c r="N78" s="2"/>
      <c r="P78" s="4"/>
    </row>
    <row r="79" spans="1:16" ht="12.75">
      <c r="A79" s="60"/>
      <c r="B79" s="112"/>
      <c r="C79" s="62"/>
      <c r="D79" s="93"/>
      <c r="E79" s="64"/>
      <c r="F79" s="65"/>
      <c r="H79" s="2"/>
      <c r="J79" s="3"/>
      <c r="L79" s="3"/>
      <c r="N79" s="2"/>
      <c r="P79" s="4"/>
    </row>
    <row r="80" spans="1:16" ht="12.75">
      <c r="A80" s="87"/>
      <c r="B80" s="88"/>
      <c r="C80" s="66"/>
      <c r="D80" s="93"/>
      <c r="E80" s="99"/>
      <c r="F80" s="65"/>
      <c r="H80" s="2"/>
      <c r="J80" s="3"/>
      <c r="L80" s="3"/>
      <c r="N80" s="2"/>
      <c r="P80" s="4"/>
    </row>
    <row r="81" spans="1:16" ht="12.75">
      <c r="A81" s="87"/>
      <c r="B81" s="88"/>
      <c r="C81" s="66"/>
      <c r="D81" s="93"/>
      <c r="E81" s="99"/>
      <c r="F81" s="65"/>
      <c r="H81" s="2"/>
      <c r="J81" s="3"/>
      <c r="L81" s="3"/>
      <c r="N81" s="2"/>
      <c r="P81" s="4"/>
    </row>
    <row r="82" spans="1:16" ht="12.75">
      <c r="A82" s="60"/>
      <c r="B82" s="446"/>
      <c r="C82" s="446"/>
      <c r="D82" s="446"/>
      <c r="E82" s="446"/>
      <c r="F82" s="65"/>
      <c r="H82" s="2"/>
      <c r="J82" s="3"/>
      <c r="L82" s="3"/>
      <c r="N82" s="2"/>
      <c r="P82" s="4"/>
    </row>
    <row r="83" spans="1:14" s="59" customFormat="1" ht="12.75">
      <c r="A83" s="60"/>
      <c r="B83" s="66"/>
      <c r="C83" s="66"/>
      <c r="D83" s="66"/>
      <c r="E83" s="66"/>
      <c r="F83" s="65"/>
      <c r="H83" s="81"/>
      <c r="J83" s="82"/>
      <c r="L83" s="82"/>
      <c r="N83" s="81"/>
    </row>
    <row r="84" spans="1:16" ht="25.5" customHeight="1">
      <c r="A84" s="87"/>
      <c r="B84" s="88"/>
      <c r="C84" s="89"/>
      <c r="D84" s="90"/>
      <c r="E84" s="59"/>
      <c r="F84" s="91"/>
      <c r="H84" s="2"/>
      <c r="J84" s="3"/>
      <c r="L84" s="3"/>
      <c r="N84" s="2"/>
      <c r="P84" s="4"/>
    </row>
    <row r="85" spans="1:16" ht="12.75">
      <c r="A85" s="87"/>
      <c r="B85" s="88"/>
      <c r="C85" s="89"/>
      <c r="D85" s="90"/>
      <c r="E85" s="59"/>
      <c r="F85" s="91"/>
      <c r="H85" s="2"/>
      <c r="J85" s="3"/>
      <c r="L85" s="3"/>
      <c r="N85" s="2"/>
      <c r="P85" s="4"/>
    </row>
    <row r="86" spans="1:16" ht="19.5" customHeight="1">
      <c r="A86" s="60"/>
      <c r="B86" s="94"/>
      <c r="C86" s="89"/>
      <c r="D86" s="90"/>
      <c r="E86" s="59"/>
      <c r="F86" s="91"/>
      <c r="H86" s="2"/>
      <c r="J86" s="3"/>
      <c r="L86" s="3"/>
      <c r="N86" s="2"/>
      <c r="P86" s="4"/>
    </row>
    <row r="87" spans="1:16" ht="12.75">
      <c r="A87" s="60"/>
      <c r="B87" s="112"/>
      <c r="C87" s="62"/>
      <c r="D87" s="93"/>
      <c r="E87" s="64"/>
      <c r="F87" s="65"/>
      <c r="H87" s="2"/>
      <c r="J87" s="3"/>
      <c r="L87" s="3"/>
      <c r="N87" s="2"/>
      <c r="P87" s="4"/>
    </row>
    <row r="88" spans="1:16" ht="12.75">
      <c r="A88" s="87"/>
      <c r="B88" s="88"/>
      <c r="C88" s="66"/>
      <c r="D88" s="93"/>
      <c r="E88" s="99"/>
      <c r="F88" s="65"/>
      <c r="H88" s="2"/>
      <c r="J88" s="3"/>
      <c r="L88" s="3"/>
      <c r="N88" s="2"/>
      <c r="P88" s="4"/>
    </row>
    <row r="89" spans="1:16" ht="19.5" customHeight="1">
      <c r="A89" s="60"/>
      <c r="B89" s="94"/>
      <c r="C89" s="66"/>
      <c r="D89" s="93"/>
      <c r="E89" s="99"/>
      <c r="F89" s="65"/>
      <c r="H89" s="2"/>
      <c r="J89" s="3"/>
      <c r="L89" s="3"/>
      <c r="N89" s="2"/>
      <c r="P89" s="4"/>
    </row>
    <row r="90" spans="1:16" ht="12.75">
      <c r="A90" s="60"/>
      <c r="B90" s="112"/>
      <c r="C90" s="62"/>
      <c r="D90" s="93"/>
      <c r="E90" s="64"/>
      <c r="F90" s="65"/>
      <c r="H90" s="2"/>
      <c r="J90" s="3"/>
      <c r="L90" s="3"/>
      <c r="N90" s="2"/>
      <c r="P90" s="4"/>
    </row>
    <row r="91" spans="1:16" ht="12.75">
      <c r="A91" s="87"/>
      <c r="B91" s="88"/>
      <c r="C91" s="66"/>
      <c r="D91" s="93"/>
      <c r="E91" s="99"/>
      <c r="F91" s="65"/>
      <c r="H91" s="2"/>
      <c r="J91" s="3"/>
      <c r="L91" s="3"/>
      <c r="N91" s="2"/>
      <c r="P91" s="4"/>
    </row>
    <row r="92" spans="1:16" ht="12.75">
      <c r="A92" s="87"/>
      <c r="B92" s="88"/>
      <c r="C92" s="89"/>
      <c r="D92" s="90"/>
      <c r="E92" s="59"/>
      <c r="F92" s="91"/>
      <c r="H92" s="2"/>
      <c r="J92" s="3"/>
      <c r="L92" s="3"/>
      <c r="N92" s="2"/>
      <c r="P92" s="4"/>
    </row>
    <row r="93" spans="1:16" ht="12.75">
      <c r="A93" s="60"/>
      <c r="B93" s="446"/>
      <c r="C93" s="446"/>
      <c r="D93" s="446"/>
      <c r="E93" s="446"/>
      <c r="F93" s="65"/>
      <c r="H93" s="2"/>
      <c r="J93" s="3"/>
      <c r="L93" s="3"/>
      <c r="N93" s="2"/>
      <c r="P93" s="4"/>
    </row>
    <row r="94" spans="1:16" ht="12.75">
      <c r="A94" s="87"/>
      <c r="B94" s="88"/>
      <c r="C94" s="89"/>
      <c r="D94" s="90"/>
      <c r="E94" s="59"/>
      <c r="F94" s="91"/>
      <c r="H94" s="2"/>
      <c r="J94" s="3"/>
      <c r="L94" s="3"/>
      <c r="N94" s="2"/>
      <c r="P94" s="4"/>
    </row>
    <row r="95" spans="1:16" ht="12.75">
      <c r="A95" s="87"/>
      <c r="B95" s="88"/>
      <c r="C95" s="89"/>
      <c r="D95" s="90"/>
      <c r="E95" s="59"/>
      <c r="F95" s="91"/>
      <c r="H95" s="2"/>
      <c r="J95" s="3"/>
      <c r="L95" s="3"/>
      <c r="N95" s="2"/>
      <c r="P95" s="4"/>
    </row>
    <row r="96" spans="1:16" ht="25.5" customHeight="1">
      <c r="A96" s="87"/>
      <c r="B96" s="88"/>
      <c r="C96" s="89"/>
      <c r="D96" s="90"/>
      <c r="E96" s="59"/>
      <c r="F96" s="91"/>
      <c r="H96" s="2"/>
      <c r="J96" s="3"/>
      <c r="L96" s="3"/>
      <c r="N96" s="2"/>
      <c r="P96" s="4"/>
    </row>
    <row r="97" spans="1:16" ht="12.75">
      <c r="A97" s="87"/>
      <c r="B97" s="88"/>
      <c r="C97" s="89"/>
      <c r="D97" s="90"/>
      <c r="E97" s="59"/>
      <c r="F97" s="91"/>
      <c r="H97" s="2"/>
      <c r="J97" s="3"/>
      <c r="L97" s="3"/>
      <c r="N97" s="2"/>
      <c r="P97" s="4"/>
    </row>
    <row r="98" spans="1:16" ht="19.5" customHeight="1">
      <c r="A98" s="60"/>
      <c r="B98" s="94"/>
      <c r="C98" s="66"/>
      <c r="D98" s="93"/>
      <c r="E98" s="113"/>
      <c r="F98" s="114"/>
      <c r="H98" s="2"/>
      <c r="J98" s="3"/>
      <c r="L98" s="3"/>
      <c r="N98" s="2"/>
      <c r="P98" s="4"/>
    </row>
    <row r="99" spans="1:16" ht="12.75">
      <c r="A99" s="60"/>
      <c r="B99" s="112"/>
      <c r="C99" s="101"/>
      <c r="D99" s="93"/>
      <c r="E99" s="64"/>
      <c r="F99" s="65"/>
      <c r="H99" s="2"/>
      <c r="J99" s="3"/>
      <c r="L99" s="3"/>
      <c r="N99" s="2"/>
      <c r="P99" s="4"/>
    </row>
    <row r="100" spans="1:16" ht="12.75">
      <c r="A100" s="60"/>
      <c r="B100" s="61"/>
      <c r="C100" s="66"/>
      <c r="D100" s="93"/>
      <c r="E100" s="113"/>
      <c r="F100" s="114"/>
      <c r="H100" s="2"/>
      <c r="J100" s="3"/>
      <c r="L100" s="3"/>
      <c r="N100" s="2"/>
      <c r="P100" s="4"/>
    </row>
    <row r="101" spans="1:16" ht="19.5" customHeight="1">
      <c r="A101" s="60"/>
      <c r="B101" s="94"/>
      <c r="C101" s="66"/>
      <c r="D101" s="93"/>
      <c r="E101" s="113"/>
      <c r="F101" s="114"/>
      <c r="H101" s="2"/>
      <c r="J101" s="3"/>
      <c r="L101" s="3"/>
      <c r="N101" s="2"/>
      <c r="P101" s="4"/>
    </row>
    <row r="102" spans="1:16" ht="12.75">
      <c r="A102" s="60"/>
      <c r="B102" s="112"/>
      <c r="C102" s="101"/>
      <c r="D102" s="93"/>
      <c r="E102" s="64"/>
      <c r="F102" s="65"/>
      <c r="H102" s="2"/>
      <c r="J102" s="3"/>
      <c r="L102" s="3"/>
      <c r="N102" s="2"/>
      <c r="P102" s="4"/>
    </row>
    <row r="103" spans="1:16" ht="12.75">
      <c r="A103" s="60"/>
      <c r="B103" s="61"/>
      <c r="C103" s="66"/>
      <c r="D103" s="93"/>
      <c r="E103" s="113"/>
      <c r="F103" s="114"/>
      <c r="H103" s="2"/>
      <c r="J103" s="3"/>
      <c r="L103" s="3"/>
      <c r="N103" s="2"/>
      <c r="P103" s="4"/>
    </row>
    <row r="104" spans="1:16" ht="12.75">
      <c r="A104" s="60"/>
      <c r="B104" s="100"/>
      <c r="C104" s="101"/>
      <c r="D104" s="93"/>
      <c r="E104" s="64"/>
      <c r="F104" s="65"/>
      <c r="H104" s="2"/>
      <c r="J104" s="3"/>
      <c r="L104" s="3"/>
      <c r="N104" s="2"/>
      <c r="P104" s="4"/>
    </row>
    <row r="105" spans="1:16" ht="12.75">
      <c r="A105" s="60"/>
      <c r="B105" s="446"/>
      <c r="C105" s="446"/>
      <c r="D105" s="446"/>
      <c r="E105" s="446"/>
      <c r="F105" s="65"/>
      <c r="H105" s="2"/>
      <c r="J105" s="3"/>
      <c r="L105" s="3"/>
      <c r="N105" s="2"/>
      <c r="P105" s="4"/>
    </row>
    <row r="106" spans="1:16" ht="12.75">
      <c r="A106" s="60"/>
      <c r="B106" s="100"/>
      <c r="C106" s="101"/>
      <c r="D106" s="93"/>
      <c r="E106" s="64"/>
      <c r="F106" s="65"/>
      <c r="H106" s="2"/>
      <c r="J106" s="3"/>
      <c r="L106" s="3"/>
      <c r="N106" s="2"/>
      <c r="P106" s="4"/>
    </row>
    <row r="107" spans="1:16" ht="12.75">
      <c r="A107" s="60"/>
      <c r="B107" s="100"/>
      <c r="C107" s="101"/>
      <c r="D107" s="93"/>
      <c r="E107" s="64"/>
      <c r="F107" s="65"/>
      <c r="H107" s="2"/>
      <c r="J107" s="3"/>
      <c r="L107" s="3"/>
      <c r="N107" s="2"/>
      <c r="P107" s="4"/>
    </row>
    <row r="108" spans="1:16" ht="12.75">
      <c r="A108" s="60"/>
      <c r="B108" s="100"/>
      <c r="C108" s="101"/>
      <c r="D108" s="93"/>
      <c r="E108" s="64"/>
      <c r="F108" s="65"/>
      <c r="H108" s="2"/>
      <c r="J108" s="3"/>
      <c r="L108" s="3"/>
      <c r="N108" s="2"/>
      <c r="P108" s="4"/>
    </row>
    <row r="109" spans="1:14" s="71" customFormat="1" ht="15.75">
      <c r="A109" s="60"/>
      <c r="B109" s="115"/>
      <c r="C109" s="62"/>
      <c r="D109" s="93"/>
      <c r="E109" s="64"/>
      <c r="F109" s="65"/>
      <c r="H109" s="72"/>
      <c r="J109" s="73"/>
      <c r="L109" s="73"/>
      <c r="N109" s="72"/>
    </row>
    <row r="110" spans="1:14" s="71" customFormat="1" ht="15.75">
      <c r="A110" s="60"/>
      <c r="B110" s="115"/>
      <c r="C110" s="62"/>
      <c r="D110" s="93"/>
      <c r="E110" s="64"/>
      <c r="F110" s="65"/>
      <c r="H110" s="72"/>
      <c r="J110" s="73"/>
      <c r="L110" s="73"/>
      <c r="N110" s="72"/>
    </row>
    <row r="111" spans="1:16" ht="12.75">
      <c r="A111" s="60"/>
      <c r="B111" s="116"/>
      <c r="C111" s="62"/>
      <c r="D111" s="93"/>
      <c r="E111" s="64"/>
      <c r="F111" s="65"/>
      <c r="H111" s="2"/>
      <c r="J111" s="3"/>
      <c r="L111" s="3"/>
      <c r="N111" s="2"/>
      <c r="P111" s="4"/>
    </row>
    <row r="112" spans="1:16" ht="12.75">
      <c r="A112" s="60"/>
      <c r="B112" s="116"/>
      <c r="C112" s="62"/>
      <c r="D112" s="93"/>
      <c r="E112" s="64"/>
      <c r="F112" s="65"/>
      <c r="H112" s="2"/>
      <c r="J112" s="3"/>
      <c r="L112" s="3"/>
      <c r="N112" s="2"/>
      <c r="P112" s="4"/>
    </row>
    <row r="113" spans="1:16" ht="12.75">
      <c r="A113" s="60"/>
      <c r="B113" s="116"/>
      <c r="C113" s="62"/>
      <c r="D113" s="93"/>
      <c r="E113" s="64"/>
      <c r="F113" s="65"/>
      <c r="H113" s="2"/>
      <c r="J113" s="3"/>
      <c r="L113" s="3"/>
      <c r="N113" s="2"/>
      <c r="P113" s="4"/>
    </row>
    <row r="114" spans="1:16" ht="12.75">
      <c r="A114" s="60"/>
      <c r="B114" s="116"/>
      <c r="C114" s="62"/>
      <c r="D114" s="93"/>
      <c r="E114" s="64"/>
      <c r="F114" s="65"/>
      <c r="H114" s="2"/>
      <c r="J114" s="3"/>
      <c r="L114" s="3"/>
      <c r="N114" s="2"/>
      <c r="P114" s="4"/>
    </row>
    <row r="115" spans="1:16" ht="12.75">
      <c r="A115" s="60"/>
      <c r="B115" s="116"/>
      <c r="C115" s="62"/>
      <c r="D115" s="93"/>
      <c r="E115" s="64"/>
      <c r="F115" s="65"/>
      <c r="H115" s="2"/>
      <c r="J115" s="3"/>
      <c r="L115" s="3"/>
      <c r="N115" s="2"/>
      <c r="P115" s="4"/>
    </row>
    <row r="116" spans="1:16" ht="12.75">
      <c r="A116" s="60"/>
      <c r="B116" s="116"/>
      <c r="C116" s="62"/>
      <c r="D116" s="93"/>
      <c r="E116" s="64"/>
      <c r="F116" s="65"/>
      <c r="H116" s="2"/>
      <c r="J116" s="3"/>
      <c r="L116" s="3"/>
      <c r="N116" s="2"/>
      <c r="P116" s="4"/>
    </row>
    <row r="117" spans="1:16" ht="12.75">
      <c r="A117" s="60"/>
      <c r="B117" s="116"/>
      <c r="C117" s="62"/>
      <c r="D117" s="93"/>
      <c r="E117" s="64"/>
      <c r="F117" s="65"/>
      <c r="H117" s="2"/>
      <c r="J117" s="3"/>
      <c r="L117" s="3"/>
      <c r="N117" s="2"/>
      <c r="P117" s="4"/>
    </row>
    <row r="118" spans="1:16" ht="12.75">
      <c r="A118" s="60"/>
      <c r="B118" s="116"/>
      <c r="C118" s="62"/>
      <c r="D118" s="93"/>
      <c r="E118" s="64"/>
      <c r="F118" s="65"/>
      <c r="H118" s="2"/>
      <c r="J118" s="3"/>
      <c r="L118" s="3"/>
      <c r="N118" s="2"/>
      <c r="P118" s="4"/>
    </row>
    <row r="119" spans="1:16" ht="13.5" customHeight="1">
      <c r="A119" s="60"/>
      <c r="B119" s="116"/>
      <c r="C119" s="62"/>
      <c r="D119" s="93"/>
      <c r="E119" s="64"/>
      <c r="F119" s="65"/>
      <c r="H119" s="2"/>
      <c r="J119" s="3"/>
      <c r="L119" s="3"/>
      <c r="N119" s="2"/>
      <c r="P119" s="4"/>
    </row>
    <row r="120" spans="1:16" ht="12.75">
      <c r="A120" s="60"/>
      <c r="B120" s="116"/>
      <c r="C120" s="62"/>
      <c r="D120" s="93"/>
      <c r="E120" s="64"/>
      <c r="F120" s="65"/>
      <c r="H120" s="2"/>
      <c r="J120" s="3"/>
      <c r="L120" s="3"/>
      <c r="N120" s="2"/>
      <c r="P120" s="4"/>
    </row>
    <row r="121" spans="1:16" ht="12.75">
      <c r="A121" s="60"/>
      <c r="B121" s="116"/>
      <c r="C121" s="66"/>
      <c r="D121" s="63"/>
      <c r="E121" s="117"/>
      <c r="F121" s="118"/>
      <c r="H121" s="2"/>
      <c r="J121" s="3"/>
      <c r="L121" s="3"/>
      <c r="N121" s="2"/>
      <c r="P121" s="4"/>
    </row>
    <row r="122" spans="1:16" ht="12.75">
      <c r="A122" s="60"/>
      <c r="B122" s="61"/>
      <c r="C122" s="62"/>
      <c r="D122" s="63"/>
      <c r="E122" s="64"/>
      <c r="F122" s="65"/>
      <c r="H122" s="2"/>
      <c r="J122" s="3"/>
      <c r="L122" s="3"/>
      <c r="N122" s="2"/>
      <c r="P122" s="4"/>
    </row>
    <row r="123" spans="1:16" ht="12.75">
      <c r="A123" s="60"/>
      <c r="B123" s="61"/>
      <c r="C123" s="62"/>
      <c r="D123" s="63"/>
      <c r="E123" s="68"/>
      <c r="F123" s="65"/>
      <c r="H123" s="2"/>
      <c r="J123" s="3"/>
      <c r="L123" s="3"/>
      <c r="N123" s="2"/>
      <c r="P123" s="4"/>
    </row>
    <row r="124" spans="1:16" ht="12.75">
      <c r="A124" s="60"/>
      <c r="B124" s="61"/>
      <c r="C124" s="62"/>
      <c r="D124" s="63"/>
      <c r="E124" s="64"/>
      <c r="F124" s="65"/>
      <c r="H124" s="2"/>
      <c r="J124" s="3"/>
      <c r="L124" s="3"/>
      <c r="N124" s="2"/>
      <c r="P124" s="4"/>
    </row>
    <row r="125" spans="1:16" ht="12.75">
      <c r="A125" s="60"/>
      <c r="B125" s="61"/>
      <c r="C125" s="62"/>
      <c r="D125" s="63"/>
      <c r="E125" s="64"/>
      <c r="F125" s="65"/>
      <c r="H125" s="2"/>
      <c r="J125" s="3"/>
      <c r="L125" s="3"/>
      <c r="N125" s="2"/>
      <c r="P125" s="4"/>
    </row>
    <row r="126" spans="1:16" ht="12.75">
      <c r="A126" s="60"/>
      <c r="B126" s="37"/>
      <c r="C126" s="66"/>
      <c r="D126" s="67"/>
      <c r="E126" s="59"/>
      <c r="F126" s="65"/>
      <c r="G126" s="59"/>
      <c r="H126" s="2"/>
      <c r="J126" s="3"/>
      <c r="L126" s="3"/>
      <c r="N126" s="2"/>
      <c r="P126" s="4"/>
    </row>
    <row r="127" spans="1:16" ht="12.75">
      <c r="A127" s="60"/>
      <c r="B127" s="37"/>
      <c r="C127" s="66"/>
      <c r="D127" s="67"/>
      <c r="E127" s="59"/>
      <c r="F127" s="65"/>
      <c r="G127" s="59"/>
      <c r="H127" s="2"/>
      <c r="J127" s="3"/>
      <c r="L127" s="3"/>
      <c r="N127" s="2"/>
      <c r="P127" s="4"/>
    </row>
    <row r="128" spans="1:16" ht="12.75">
      <c r="A128" s="32"/>
      <c r="B128" s="37"/>
      <c r="C128" s="38"/>
      <c r="D128" s="39"/>
      <c r="F128" s="36"/>
      <c r="G128" s="59"/>
      <c r="H128" s="2"/>
      <c r="J128" s="3"/>
      <c r="L128" s="3"/>
      <c r="N128" s="2"/>
      <c r="P128" s="4"/>
    </row>
    <row r="129" spans="1:16" ht="12.75">
      <c r="A129" s="32"/>
      <c r="B129" s="37"/>
      <c r="C129" s="38"/>
      <c r="D129" s="39"/>
      <c r="F129" s="36"/>
      <c r="G129" s="59"/>
      <c r="H129" s="2"/>
      <c r="J129" s="3"/>
      <c r="L129" s="3"/>
      <c r="N129" s="2"/>
      <c r="P129" s="4"/>
    </row>
    <row r="130" spans="1:16" ht="12.75">
      <c r="A130" s="32"/>
      <c r="B130" s="40"/>
      <c r="C130" s="38"/>
      <c r="D130" s="39"/>
      <c r="F130" s="36"/>
      <c r="G130" s="59"/>
      <c r="H130" s="2"/>
      <c r="J130" s="3"/>
      <c r="L130" s="3"/>
      <c r="N130" s="2"/>
      <c r="P130" s="4"/>
    </row>
    <row r="131" spans="1:16" ht="12.75">
      <c r="A131" s="32"/>
      <c r="B131" s="40"/>
      <c r="C131" s="38"/>
      <c r="D131" s="39"/>
      <c r="F131" s="36"/>
      <c r="G131" s="59"/>
      <c r="H131" s="2"/>
      <c r="J131" s="3"/>
      <c r="L131" s="3"/>
      <c r="N131" s="2"/>
      <c r="P131" s="4"/>
    </row>
    <row r="132" spans="1:16" ht="12.75">
      <c r="A132" s="32"/>
      <c r="B132" s="40"/>
      <c r="C132" s="38"/>
      <c r="D132" s="39"/>
      <c r="F132" s="36"/>
      <c r="H132" s="2"/>
      <c r="J132" s="3"/>
      <c r="L132" s="3"/>
      <c r="N132" s="2"/>
      <c r="P132" s="4"/>
    </row>
    <row r="133" spans="1:16" ht="12.75">
      <c r="A133" s="32"/>
      <c r="B133" s="40"/>
      <c r="C133" s="38"/>
      <c r="D133" s="39"/>
      <c r="F133" s="36"/>
      <c r="H133" s="2"/>
      <c r="J133" s="3"/>
      <c r="L133" s="3"/>
      <c r="N133" s="2"/>
      <c r="P133" s="4"/>
    </row>
    <row r="134" spans="1:16" ht="12.75">
      <c r="A134" s="32"/>
      <c r="B134" s="41"/>
      <c r="C134" s="38"/>
      <c r="D134" s="39"/>
      <c r="F134" s="36"/>
      <c r="H134" s="2"/>
      <c r="J134" s="3"/>
      <c r="L134" s="3"/>
      <c r="N134" s="2"/>
      <c r="P134" s="4"/>
    </row>
    <row r="135" spans="1:16" ht="12.75">
      <c r="A135" s="32"/>
      <c r="B135" s="37"/>
      <c r="C135" s="38"/>
      <c r="D135" s="39"/>
      <c r="F135" s="36"/>
      <c r="H135" s="2"/>
      <c r="J135" s="3"/>
      <c r="L135" s="3"/>
      <c r="N135" s="2"/>
      <c r="P135" s="4"/>
    </row>
    <row r="136" spans="1:16" ht="12.75">
      <c r="A136" s="32"/>
      <c r="B136" s="40"/>
      <c r="C136" s="42"/>
      <c r="D136" s="39"/>
      <c r="F136" s="36"/>
      <c r="H136" s="2"/>
      <c r="J136" s="3"/>
      <c r="L136" s="3"/>
      <c r="N136" s="2"/>
      <c r="P136" s="4"/>
    </row>
    <row r="137" spans="1:16" ht="12.75">
      <c r="A137" s="32"/>
      <c r="B137" s="33"/>
      <c r="C137" s="42"/>
      <c r="D137" s="39"/>
      <c r="H137" s="2"/>
      <c r="J137" s="3"/>
      <c r="L137" s="3"/>
      <c r="N137" s="2"/>
      <c r="P137" s="4"/>
    </row>
    <row r="138" spans="1:16" ht="12.75">
      <c r="A138" s="32"/>
      <c r="B138" s="33"/>
      <c r="C138" s="42"/>
      <c r="D138" s="39"/>
      <c r="H138" s="2"/>
      <c r="J138" s="3"/>
      <c r="L138" s="3"/>
      <c r="N138" s="2"/>
      <c r="P138" s="4"/>
    </row>
    <row r="139" spans="1:16" ht="12.75">
      <c r="A139" s="32"/>
      <c r="B139" s="33"/>
      <c r="C139" s="42"/>
      <c r="D139" s="39"/>
      <c r="H139" s="2"/>
      <c r="J139" s="3"/>
      <c r="L139" s="3"/>
      <c r="N139" s="2"/>
      <c r="P139" s="4"/>
    </row>
    <row r="140" spans="1:16" ht="12.75">
      <c r="A140" s="32"/>
      <c r="B140" s="43"/>
      <c r="C140" s="44"/>
      <c r="D140" s="39"/>
      <c r="F140" s="45"/>
      <c r="H140" s="2"/>
      <c r="J140" s="3"/>
      <c r="L140" s="3"/>
      <c r="N140" s="2"/>
      <c r="P140" s="4"/>
    </row>
    <row r="141" spans="1:16" ht="12.75">
      <c r="A141" s="32"/>
      <c r="B141" s="46"/>
      <c r="C141" s="38"/>
      <c r="D141" s="39"/>
      <c r="F141" s="45"/>
      <c r="H141" s="2"/>
      <c r="J141" s="3"/>
      <c r="L141" s="3"/>
      <c r="N141" s="2"/>
      <c r="P141" s="4"/>
    </row>
    <row r="142" spans="1:16" ht="12.75">
      <c r="A142" s="32"/>
      <c r="B142" s="47"/>
      <c r="C142" s="48"/>
      <c r="D142" s="49"/>
      <c r="E142" s="50"/>
      <c r="F142" s="45"/>
      <c r="H142" s="2"/>
      <c r="J142" s="3"/>
      <c r="L142" s="3"/>
      <c r="N142" s="2"/>
      <c r="P142" s="4"/>
    </row>
    <row r="143" spans="1:18" ht="12.75">
      <c r="A143" s="32"/>
      <c r="B143" s="51"/>
      <c r="C143" s="52"/>
      <c r="D143" s="53"/>
      <c r="F143" s="45"/>
      <c r="G143" s="2"/>
      <c r="H143" s="9"/>
      <c r="I143" s="2"/>
      <c r="J143" s="9"/>
      <c r="K143" s="2"/>
      <c r="L143" s="2"/>
      <c r="R143" s="2"/>
    </row>
    <row r="144" spans="1:18" ht="12.75">
      <c r="A144" s="32"/>
      <c r="B144" s="51"/>
      <c r="C144" s="52"/>
      <c r="D144" s="53"/>
      <c r="F144" s="45"/>
      <c r="G144" s="2"/>
      <c r="H144" s="9"/>
      <c r="I144" s="2"/>
      <c r="J144" s="9"/>
      <c r="K144" s="2"/>
      <c r="L144" s="2"/>
      <c r="R144" s="2"/>
    </row>
    <row r="145" spans="1:18" ht="12.75">
      <c r="A145" s="32"/>
      <c r="B145" s="51"/>
      <c r="C145" s="52"/>
      <c r="D145" s="53"/>
      <c r="F145" s="45"/>
      <c r="G145" s="2"/>
      <c r="H145" s="9"/>
      <c r="I145" s="2"/>
      <c r="J145" s="9"/>
      <c r="K145" s="2"/>
      <c r="L145" s="2"/>
      <c r="R145" s="2"/>
    </row>
    <row r="146" spans="1:18" ht="12.75">
      <c r="A146" s="32"/>
      <c r="B146" s="51"/>
      <c r="C146" s="52"/>
      <c r="D146" s="53"/>
      <c r="F146" s="45"/>
      <c r="G146" s="2"/>
      <c r="H146" s="9"/>
      <c r="I146" s="2"/>
      <c r="J146" s="9"/>
      <c r="K146" s="2"/>
      <c r="L146" s="2"/>
      <c r="R146" s="2"/>
    </row>
    <row r="147" spans="1:18" ht="12.75">
      <c r="A147" s="32"/>
      <c r="B147" s="11"/>
      <c r="C147" s="18"/>
      <c r="F147" s="45"/>
      <c r="G147" s="2"/>
      <c r="H147" s="9"/>
      <c r="I147" s="2"/>
      <c r="J147" s="9"/>
      <c r="K147" s="2"/>
      <c r="L147" s="2"/>
      <c r="R147" s="2"/>
    </row>
    <row r="148" spans="1:18" ht="12.75">
      <c r="A148" s="32"/>
      <c r="B148" s="51"/>
      <c r="C148" s="52"/>
      <c r="D148" s="53"/>
      <c r="E148" s="54"/>
      <c r="F148" s="45"/>
      <c r="G148" s="2"/>
      <c r="H148" s="9"/>
      <c r="I148" s="2"/>
      <c r="J148" s="9"/>
      <c r="K148" s="2"/>
      <c r="L148" s="2"/>
      <c r="R148" s="2"/>
    </row>
    <row r="149" spans="1:18" ht="12.75">
      <c r="A149" s="32"/>
      <c r="B149" s="51"/>
      <c r="C149" s="52"/>
      <c r="D149" s="53"/>
      <c r="E149" s="54"/>
      <c r="F149" s="45"/>
      <c r="G149" s="2"/>
      <c r="H149" s="9"/>
      <c r="I149" s="2"/>
      <c r="J149" s="9"/>
      <c r="K149" s="2"/>
      <c r="L149" s="2"/>
      <c r="R149" s="2"/>
    </row>
    <row r="150" spans="1:18" ht="12.75">
      <c r="A150" s="32"/>
      <c r="B150" s="55"/>
      <c r="C150" s="34"/>
      <c r="D150" s="35"/>
      <c r="E150" s="56"/>
      <c r="F150" s="45"/>
      <c r="G150" s="2"/>
      <c r="H150" s="9"/>
      <c r="I150" s="2"/>
      <c r="J150" s="9"/>
      <c r="K150" s="2"/>
      <c r="L150" s="2"/>
      <c r="R150" s="2"/>
    </row>
    <row r="151" spans="1:18" ht="12.75">
      <c r="A151" s="32"/>
      <c r="B151" s="55"/>
      <c r="C151" s="34"/>
      <c r="D151" s="35"/>
      <c r="E151" s="56"/>
      <c r="F151" s="45"/>
      <c r="G151" s="2"/>
      <c r="H151" s="9"/>
      <c r="I151" s="2"/>
      <c r="J151" s="9"/>
      <c r="K151" s="2"/>
      <c r="L151" s="2"/>
      <c r="R151" s="2"/>
    </row>
    <row r="152" spans="1:18" ht="15">
      <c r="A152" s="19"/>
      <c r="B152" s="15"/>
      <c r="C152" s="16"/>
      <c r="D152" s="22"/>
      <c r="E152" s="10"/>
      <c r="F152" s="12"/>
      <c r="G152" s="2"/>
      <c r="H152" s="9"/>
      <c r="I152" s="2"/>
      <c r="J152" s="9"/>
      <c r="K152" s="2"/>
      <c r="L152" s="2"/>
      <c r="R152" s="2"/>
    </row>
    <row r="153" spans="1:18" ht="15">
      <c r="A153" s="19"/>
      <c r="B153" s="15"/>
      <c r="C153" s="16"/>
      <c r="D153" s="22"/>
      <c r="E153" s="10"/>
      <c r="F153" s="12"/>
      <c r="G153" s="2"/>
      <c r="H153" s="9"/>
      <c r="I153" s="2"/>
      <c r="J153" s="9"/>
      <c r="K153" s="2"/>
      <c r="L153" s="2"/>
      <c r="R153" s="2"/>
    </row>
    <row r="154" spans="1:18" ht="15">
      <c r="A154" s="19"/>
      <c r="B154" s="15"/>
      <c r="C154" s="16"/>
      <c r="D154" s="22"/>
      <c r="E154" s="10"/>
      <c r="F154" s="12"/>
      <c r="G154" s="2"/>
      <c r="H154" s="9"/>
      <c r="I154" s="2"/>
      <c r="J154" s="9"/>
      <c r="K154" s="2"/>
      <c r="L154" s="2"/>
      <c r="R154" s="2"/>
    </row>
    <row r="155" spans="1:18" ht="12.75">
      <c r="A155" s="20"/>
      <c r="B155" s="11"/>
      <c r="D155" s="22"/>
      <c r="E155" s="10"/>
      <c r="F155" s="12"/>
      <c r="G155" s="2"/>
      <c r="H155" s="9"/>
      <c r="I155" s="2"/>
      <c r="J155" s="9"/>
      <c r="K155" s="2"/>
      <c r="L155" s="2"/>
      <c r="R155" s="2"/>
    </row>
    <row r="156" spans="4:18" ht="12.75">
      <c r="D156" s="22"/>
      <c r="E156" s="10"/>
      <c r="F156" s="12"/>
      <c r="H156" s="9"/>
      <c r="J156" s="9"/>
      <c r="L156" s="2"/>
      <c r="R156" s="2"/>
    </row>
    <row r="157" spans="7:18" ht="12.75">
      <c r="G157" s="5"/>
      <c r="H157" s="8"/>
      <c r="I157" s="5"/>
      <c r="J157" s="8"/>
      <c r="K157" s="5"/>
      <c r="L157" s="5"/>
      <c r="M157" s="13"/>
      <c r="N157" s="6"/>
      <c r="R157" s="2"/>
    </row>
    <row r="158" spans="7:18" ht="12.75">
      <c r="G158" s="5"/>
      <c r="H158" s="8"/>
      <c r="I158" s="5"/>
      <c r="J158" s="8"/>
      <c r="K158" s="5"/>
      <c r="L158" s="5"/>
      <c r="M158" s="13"/>
      <c r="N158" s="6"/>
      <c r="R158" s="2"/>
    </row>
    <row r="159" spans="7:18" ht="12.75">
      <c r="G159" s="5"/>
      <c r="H159" s="8"/>
      <c r="I159" s="5"/>
      <c r="J159" s="8"/>
      <c r="K159" s="5"/>
      <c r="L159" s="5"/>
      <c r="M159" s="13"/>
      <c r="N159" s="6"/>
      <c r="R159" s="2"/>
    </row>
    <row r="160" spans="7:18" ht="12.75">
      <c r="G160" s="5"/>
      <c r="H160" s="8"/>
      <c r="I160" s="5"/>
      <c r="J160" s="8"/>
      <c r="K160" s="5"/>
      <c r="L160" s="5"/>
      <c r="M160" s="13"/>
      <c r="N160" s="6"/>
      <c r="R160" s="2"/>
    </row>
    <row r="163" ht="12.75">
      <c r="C163" s="18"/>
    </row>
    <row r="164" spans="3:6" ht="12.75">
      <c r="C164" s="18"/>
      <c r="D164" s="24"/>
      <c r="E164" s="7"/>
      <c r="F164" s="4"/>
    </row>
    <row r="165" ht="12.75">
      <c r="C165" s="18"/>
    </row>
    <row r="168" spans="7:16" ht="12.75">
      <c r="G168" s="14"/>
      <c r="H168" s="4"/>
      <c r="I168" s="14"/>
      <c r="J168" s="4"/>
      <c r="M168" s="3"/>
      <c r="N168" s="4"/>
      <c r="O168" s="3"/>
      <c r="P168" s="4"/>
    </row>
  </sheetData>
  <sheetProtection password="E1F3" sheet="1" selectLockedCells="1"/>
  <mergeCells count="10">
    <mergeCell ref="A1:F1"/>
    <mergeCell ref="B71:E71"/>
    <mergeCell ref="B82:E82"/>
    <mergeCell ref="B93:E93"/>
    <mergeCell ref="B105:E105"/>
    <mergeCell ref="A6:F6"/>
    <mergeCell ref="A2:F2"/>
    <mergeCell ref="A3:F3"/>
    <mergeCell ref="A4:F4"/>
    <mergeCell ref="A5:F5"/>
  </mergeCells>
  <printOptions gridLines="1" horizontalCentered="1"/>
  <pageMargins left="0.3937007874015748" right="0.1968503937007874" top="1.3779527559055118" bottom="1.1811023622047245" header="0.35433070866141736" footer="0.1968503937007874"/>
  <pageSetup horizontalDpi="600" verticalDpi="600" orientation="portrait" paperSize="9" r:id="rId1"/>
  <headerFooter alignWithMargins="0">
    <oddHeader xml:space="preserve">&amp;L&amp;8ŠKOLSKA DVORANA ĐURMANEC&amp;R&amp;8HRŠAK &amp; HRŠAK d.o.o. </oddHeader>
    <oddFooter>&amp;LPonudbeni troškovnik, VII-Faza&amp;Rstr. &amp;P/251</oddFooter>
  </headerFooter>
</worksheet>
</file>

<file path=xl/worksheets/sheet10.xml><?xml version="1.0" encoding="utf-8"?>
<worksheet xmlns="http://schemas.openxmlformats.org/spreadsheetml/2006/main" xmlns:r="http://schemas.openxmlformats.org/officeDocument/2006/relationships">
  <dimension ref="A1:R247"/>
  <sheetViews>
    <sheetView view="pageBreakPreview" zoomScaleNormal="130" zoomScaleSheetLayoutView="100" zoomScalePageLayoutView="145" workbookViewId="0" topLeftCell="A163">
      <selection activeCell="E171" sqref="E171"/>
    </sheetView>
  </sheetViews>
  <sheetFormatPr defaultColWidth="9.140625" defaultRowHeight="12.75"/>
  <cols>
    <col min="1" max="1" width="5.140625" style="21" customWidth="1"/>
    <col min="2" max="2" width="34.140625" style="1" customWidth="1"/>
    <col min="3" max="3" width="6.8515625" style="17" customWidth="1"/>
    <col min="4" max="4" width="9.8515625" style="23" customWidth="1"/>
    <col min="5" max="5" width="13.421875" style="4" customWidth="1"/>
    <col min="6" max="6" width="16.57421875" style="9" customWidth="1"/>
    <col min="7" max="7" width="16.28125" style="4" customWidth="1"/>
    <col min="8" max="8" width="17.8515625" style="14" customWidth="1"/>
    <col min="9" max="9" width="12.421875" style="4" customWidth="1"/>
    <col min="10" max="10" width="17.8515625" style="14" customWidth="1"/>
    <col min="11" max="11" width="12.421875" style="4" customWidth="1"/>
    <col min="12" max="12" width="17.8515625" style="4" customWidth="1"/>
    <col min="13" max="13" width="12.421875" style="4" customWidth="1"/>
    <col min="14" max="14" width="18.28125" style="3" customWidth="1"/>
    <col min="15" max="15" width="12.421875" style="4" customWidth="1"/>
    <col min="16" max="16" width="17.8515625" style="3" customWidth="1"/>
    <col min="17" max="17" width="12.421875" style="4" customWidth="1"/>
    <col min="18" max="18" width="17.8515625" style="4" customWidth="1"/>
    <col min="19" max="19" width="11.57421875" style="4" customWidth="1"/>
    <col min="20" max="20" width="11.28125" style="4" customWidth="1"/>
    <col min="21" max="16384" width="9.140625" style="4" customWidth="1"/>
  </cols>
  <sheetData>
    <row r="1" spans="1:18" ht="15.75">
      <c r="A1" s="471" t="s">
        <v>811</v>
      </c>
      <c r="B1" s="472"/>
      <c r="C1" s="472"/>
      <c r="D1" s="472"/>
      <c r="E1" s="472"/>
      <c r="F1" s="472"/>
      <c r="G1" s="473"/>
      <c r="H1" s="9"/>
      <c r="J1" s="9"/>
      <c r="L1" s="2"/>
      <c r="R1" s="2"/>
    </row>
    <row r="2" spans="1:18" ht="76.5">
      <c r="A2" s="25" t="s">
        <v>0</v>
      </c>
      <c r="B2" s="25" t="s">
        <v>5</v>
      </c>
      <c r="C2" s="25" t="s">
        <v>1</v>
      </c>
      <c r="D2" s="26" t="s">
        <v>2</v>
      </c>
      <c r="E2" s="25" t="s">
        <v>3</v>
      </c>
      <c r="F2" s="25" t="s">
        <v>4</v>
      </c>
      <c r="G2" s="303" t="s">
        <v>952</v>
      </c>
      <c r="H2" s="178"/>
      <c r="J2" s="9"/>
      <c r="L2" s="2"/>
      <c r="R2" s="2"/>
    </row>
    <row r="3" spans="1:18" ht="15.75">
      <c r="A3" s="123"/>
      <c r="B3" s="123"/>
      <c r="C3" s="123"/>
      <c r="D3" s="123"/>
      <c r="E3" s="123"/>
      <c r="F3" s="123"/>
      <c r="G3" s="29"/>
      <c r="H3" s="9"/>
      <c r="J3" s="9"/>
      <c r="L3" s="2"/>
      <c r="R3" s="2"/>
    </row>
    <row r="4" spans="1:16" ht="51">
      <c r="A4" s="200" t="s">
        <v>21</v>
      </c>
      <c r="B4" s="27" t="s">
        <v>425</v>
      </c>
      <c r="C4" s="124"/>
      <c r="D4" s="201"/>
      <c r="E4" s="29"/>
      <c r="F4" s="126"/>
      <c r="G4" s="29"/>
      <c r="H4" s="2"/>
      <c r="J4" s="3"/>
      <c r="L4" s="3"/>
      <c r="N4" s="2"/>
      <c r="P4" s="4"/>
    </row>
    <row r="5" spans="1:16" ht="12.75">
      <c r="A5" s="202"/>
      <c r="B5" s="203"/>
      <c r="C5" s="204"/>
      <c r="D5" s="57"/>
      <c r="E5" s="31"/>
      <c r="F5" s="136"/>
      <c r="G5" s="29"/>
      <c r="H5" s="2"/>
      <c r="J5" s="3"/>
      <c r="L5" s="3"/>
      <c r="N5" s="2"/>
      <c r="P5" s="4"/>
    </row>
    <row r="6" spans="1:14" s="59" customFormat="1" ht="25.5">
      <c r="A6" s="223" t="s">
        <v>52</v>
      </c>
      <c r="B6" s="224" t="s">
        <v>315</v>
      </c>
      <c r="C6" s="153"/>
      <c r="D6" s="78"/>
      <c r="E6" s="80"/>
      <c r="F6" s="137"/>
      <c r="G6" s="145"/>
      <c r="H6" s="81"/>
      <c r="J6" s="82"/>
      <c r="L6" s="82"/>
      <c r="N6" s="81"/>
    </row>
    <row r="7" spans="1:14" s="59" customFormat="1" ht="76.5">
      <c r="A7" s="287"/>
      <c r="B7" s="224" t="s">
        <v>876</v>
      </c>
      <c r="C7" s="288" t="s">
        <v>14</v>
      </c>
      <c r="D7" s="173">
        <v>5</v>
      </c>
      <c r="E7" s="174"/>
      <c r="F7" s="321">
        <f>D7*E7</f>
        <v>0</v>
      </c>
      <c r="G7" s="145"/>
      <c r="H7" s="81"/>
      <c r="J7" s="82"/>
      <c r="L7" s="82"/>
      <c r="N7" s="81"/>
    </row>
    <row r="8" spans="1:14" s="59" customFormat="1" ht="39" customHeight="1">
      <c r="A8" s="241"/>
      <c r="B8" s="289" t="s">
        <v>316</v>
      </c>
      <c r="C8" s="288" t="s">
        <v>14</v>
      </c>
      <c r="D8" s="173">
        <v>10</v>
      </c>
      <c r="E8" s="174"/>
      <c r="F8" s="321">
        <f>D8*E8</f>
        <v>0</v>
      </c>
      <c r="G8" s="145"/>
      <c r="H8" s="81"/>
      <c r="J8" s="82"/>
      <c r="L8" s="82"/>
      <c r="N8" s="81"/>
    </row>
    <row r="9" spans="1:14" s="59" customFormat="1" ht="38.25">
      <c r="A9" s="241"/>
      <c r="B9" s="289" t="s">
        <v>317</v>
      </c>
      <c r="C9" s="288" t="s">
        <v>14</v>
      </c>
      <c r="D9" s="173">
        <v>29</v>
      </c>
      <c r="E9" s="174"/>
      <c r="F9" s="321">
        <f>D9*E9</f>
        <v>0</v>
      </c>
      <c r="G9" s="145"/>
      <c r="H9" s="81"/>
      <c r="J9" s="82"/>
      <c r="L9" s="82"/>
      <c r="N9" s="81"/>
    </row>
    <row r="10" spans="1:14" s="59" customFormat="1" ht="12.75">
      <c r="A10" s="223">
        <f>A6+1</f>
        <v>2</v>
      </c>
      <c r="B10" s="224" t="s">
        <v>318</v>
      </c>
      <c r="C10" s="288"/>
      <c r="D10" s="175"/>
      <c r="E10" s="174"/>
      <c r="F10" s="321"/>
      <c r="G10" s="145"/>
      <c r="H10" s="81"/>
      <c r="J10" s="82"/>
      <c r="L10" s="82"/>
      <c r="N10" s="81"/>
    </row>
    <row r="11" spans="1:14" s="59" customFormat="1" ht="12.75">
      <c r="A11" s="241"/>
      <c r="B11" s="289" t="s">
        <v>319</v>
      </c>
      <c r="C11" s="288" t="s">
        <v>326</v>
      </c>
      <c r="D11" s="173">
        <v>350</v>
      </c>
      <c r="E11" s="174"/>
      <c r="F11" s="321">
        <f aca="true" t="shared" si="0" ref="F11:F16">D11*E11</f>
        <v>0</v>
      </c>
      <c r="G11" s="145"/>
      <c r="H11" s="81"/>
      <c r="J11" s="82"/>
      <c r="L11" s="82"/>
      <c r="N11" s="81"/>
    </row>
    <row r="12" spans="1:14" s="59" customFormat="1" ht="12.75">
      <c r="A12" s="241"/>
      <c r="B12" s="289" t="s">
        <v>320</v>
      </c>
      <c r="C12" s="288" t="s">
        <v>326</v>
      </c>
      <c r="D12" s="173">
        <v>350</v>
      </c>
      <c r="E12" s="174"/>
      <c r="F12" s="321">
        <f t="shared" si="0"/>
        <v>0</v>
      </c>
      <c r="G12" s="145"/>
      <c r="H12" s="81"/>
      <c r="J12" s="82"/>
      <c r="L12" s="82"/>
      <c r="N12" s="81"/>
    </row>
    <row r="13" spans="1:14" s="59" customFormat="1" ht="12.75">
      <c r="A13" s="241"/>
      <c r="B13" s="289" t="s">
        <v>321</v>
      </c>
      <c r="C13" s="288" t="s">
        <v>326</v>
      </c>
      <c r="D13" s="173">
        <v>350</v>
      </c>
      <c r="E13" s="174"/>
      <c r="F13" s="321">
        <f t="shared" si="0"/>
        <v>0</v>
      </c>
      <c r="G13" s="145"/>
      <c r="H13" s="81"/>
      <c r="J13" s="82"/>
      <c r="L13" s="82"/>
      <c r="N13" s="81"/>
    </row>
    <row r="14" spans="1:14" s="59" customFormat="1" ht="15.75" customHeight="1">
      <c r="A14" s="241"/>
      <c r="B14" s="289" t="s">
        <v>322</v>
      </c>
      <c r="C14" s="288" t="s">
        <v>326</v>
      </c>
      <c r="D14" s="173">
        <v>350</v>
      </c>
      <c r="E14" s="174"/>
      <c r="F14" s="321">
        <f t="shared" si="0"/>
        <v>0</v>
      </c>
      <c r="G14" s="145"/>
      <c r="H14" s="81"/>
      <c r="J14" s="82"/>
      <c r="L14" s="82"/>
      <c r="N14" s="81"/>
    </row>
    <row r="15" spans="1:14" s="59" customFormat="1" ht="12.75">
      <c r="A15" s="241"/>
      <c r="B15" s="289" t="s">
        <v>323</v>
      </c>
      <c r="C15" s="288" t="s">
        <v>326</v>
      </c>
      <c r="D15" s="173">
        <v>350</v>
      </c>
      <c r="E15" s="174"/>
      <c r="F15" s="321">
        <f t="shared" si="0"/>
        <v>0</v>
      </c>
      <c r="G15" s="145"/>
      <c r="H15" s="81"/>
      <c r="J15" s="82"/>
      <c r="L15" s="82"/>
      <c r="N15" s="81"/>
    </row>
    <row r="16" spans="1:14" s="59" customFormat="1" ht="25.5">
      <c r="A16" s="241"/>
      <c r="B16" s="289" t="s">
        <v>324</v>
      </c>
      <c r="C16" s="288" t="s">
        <v>10</v>
      </c>
      <c r="D16" s="173">
        <v>1</v>
      </c>
      <c r="E16" s="174"/>
      <c r="F16" s="321">
        <f t="shared" si="0"/>
        <v>0</v>
      </c>
      <c r="G16" s="145"/>
      <c r="H16" s="81"/>
      <c r="J16" s="82"/>
      <c r="L16" s="82"/>
      <c r="N16" s="81"/>
    </row>
    <row r="17" spans="1:14" s="59" customFormat="1" ht="12.75">
      <c r="A17" s="223">
        <f>A10+1</f>
        <v>3</v>
      </c>
      <c r="B17" s="224" t="s">
        <v>325</v>
      </c>
      <c r="C17" s="153"/>
      <c r="D17" s="78"/>
      <c r="E17" s="80"/>
      <c r="F17" s="322"/>
      <c r="G17" s="145"/>
      <c r="H17" s="81"/>
      <c r="J17" s="82"/>
      <c r="L17" s="82"/>
      <c r="N17" s="81"/>
    </row>
    <row r="18" spans="1:14" s="59" customFormat="1" ht="116.25" customHeight="1">
      <c r="A18" s="241"/>
      <c r="B18" s="289" t="s">
        <v>327</v>
      </c>
      <c r="C18" s="288" t="s">
        <v>328</v>
      </c>
      <c r="D18" s="173">
        <v>150</v>
      </c>
      <c r="E18" s="174"/>
      <c r="F18" s="321">
        <f>D18*E18</f>
        <v>0</v>
      </c>
      <c r="G18" s="145"/>
      <c r="H18" s="81"/>
      <c r="J18" s="82"/>
      <c r="L18" s="82"/>
      <c r="N18" s="81"/>
    </row>
    <row r="19" spans="1:14" s="59" customFormat="1" ht="67.5" customHeight="1">
      <c r="A19" s="241"/>
      <c r="B19" s="289" t="s">
        <v>878</v>
      </c>
      <c r="C19" s="288" t="s">
        <v>14</v>
      </c>
      <c r="D19" s="173">
        <v>5</v>
      </c>
      <c r="E19" s="174"/>
      <c r="F19" s="321">
        <f>D19*E19</f>
        <v>0</v>
      </c>
      <c r="G19" s="145"/>
      <c r="H19" s="81"/>
      <c r="J19" s="82"/>
      <c r="L19" s="82"/>
      <c r="N19" s="81"/>
    </row>
    <row r="20" spans="1:14" s="59" customFormat="1" ht="51">
      <c r="A20" s="241"/>
      <c r="B20" s="289" t="s">
        <v>877</v>
      </c>
      <c r="C20" s="288" t="s">
        <v>14</v>
      </c>
      <c r="D20" s="173">
        <v>29</v>
      </c>
      <c r="E20" s="174"/>
      <c r="F20" s="321">
        <f>D20*E20</f>
        <v>0</v>
      </c>
      <c r="G20" s="145"/>
      <c r="H20" s="81"/>
      <c r="J20" s="82"/>
      <c r="L20" s="82"/>
      <c r="N20" s="81"/>
    </row>
    <row r="21" spans="1:14" s="59" customFormat="1" ht="25.5">
      <c r="A21" s="223">
        <f>A17+1</f>
        <v>4</v>
      </c>
      <c r="B21" s="224" t="s">
        <v>329</v>
      </c>
      <c r="C21" s="153"/>
      <c r="D21" s="78"/>
      <c r="E21" s="80"/>
      <c r="F21" s="322"/>
      <c r="G21" s="145"/>
      <c r="H21" s="81"/>
      <c r="J21" s="82"/>
      <c r="L21" s="82"/>
      <c r="N21" s="81"/>
    </row>
    <row r="22" spans="1:14" s="59" customFormat="1" ht="132" customHeight="1">
      <c r="A22" s="241"/>
      <c r="B22" s="289" t="s">
        <v>330</v>
      </c>
      <c r="C22" s="288" t="s">
        <v>14</v>
      </c>
      <c r="D22" s="173">
        <v>1</v>
      </c>
      <c r="E22" s="174"/>
      <c r="F22" s="321">
        <f>D22*E22</f>
        <v>0</v>
      </c>
      <c r="G22" s="145"/>
      <c r="H22" s="81"/>
      <c r="J22" s="82"/>
      <c r="L22" s="82"/>
      <c r="N22" s="81"/>
    </row>
    <row r="23" spans="1:14" s="59" customFormat="1" ht="13.5" customHeight="1">
      <c r="A23" s="202"/>
      <c r="B23" s="203"/>
      <c r="C23" s="204"/>
      <c r="D23" s="57"/>
      <c r="E23" s="31"/>
      <c r="F23" s="136"/>
      <c r="G23" s="145"/>
      <c r="H23" s="81"/>
      <c r="J23" s="82"/>
      <c r="L23" s="82"/>
      <c r="N23" s="81"/>
    </row>
    <row r="24" spans="1:14" s="11" customFormat="1" ht="25.5" customHeight="1">
      <c r="A24" s="256"/>
      <c r="B24" s="484" t="s">
        <v>331</v>
      </c>
      <c r="C24" s="466"/>
      <c r="D24" s="466"/>
      <c r="E24" s="467"/>
      <c r="F24" s="324">
        <f>SUM(F7:F22)</f>
        <v>0</v>
      </c>
      <c r="G24" s="301"/>
      <c r="H24" s="257"/>
      <c r="J24" s="258"/>
      <c r="L24" s="258"/>
      <c r="N24" s="257"/>
    </row>
    <row r="25" spans="1:16" ht="12.75">
      <c r="A25" s="290"/>
      <c r="B25" s="84"/>
      <c r="C25" s="291"/>
      <c r="D25" s="85"/>
      <c r="E25" s="86"/>
      <c r="F25" s="141"/>
      <c r="G25" s="29"/>
      <c r="H25" s="2"/>
      <c r="J25" s="3"/>
      <c r="L25" s="3"/>
      <c r="N25" s="2"/>
      <c r="P25" s="4"/>
    </row>
    <row r="26" spans="1:16" ht="12.75">
      <c r="A26" s="200" t="s">
        <v>22</v>
      </c>
      <c r="B26" s="27" t="s">
        <v>332</v>
      </c>
      <c r="C26" s="124"/>
      <c r="D26" s="201"/>
      <c r="E26" s="29"/>
      <c r="F26" s="126"/>
      <c r="G26" s="29"/>
      <c r="H26" s="2"/>
      <c r="J26" s="3"/>
      <c r="L26" s="3"/>
      <c r="N26" s="2"/>
      <c r="P26" s="4"/>
    </row>
    <row r="27" spans="1:16" ht="12.75">
      <c r="A27" s="202"/>
      <c r="B27" s="203"/>
      <c r="C27" s="204"/>
      <c r="D27" s="57"/>
      <c r="E27" s="31"/>
      <c r="F27" s="136"/>
      <c r="G27" s="29"/>
      <c r="H27" s="2"/>
      <c r="J27" s="3"/>
      <c r="L27" s="3"/>
      <c r="N27" s="2"/>
      <c r="P27" s="4"/>
    </row>
    <row r="28" spans="1:14" s="59" customFormat="1" ht="25.5">
      <c r="A28" s="223" t="s">
        <v>52</v>
      </c>
      <c r="B28" s="224" t="s">
        <v>333</v>
      </c>
      <c r="C28" s="153"/>
      <c r="D28" s="78"/>
      <c r="E28" s="80"/>
      <c r="F28" s="137"/>
      <c r="G28" s="145"/>
      <c r="H28" s="81"/>
      <c r="J28" s="82"/>
      <c r="L28" s="82"/>
      <c r="N28" s="81"/>
    </row>
    <row r="29" spans="1:14" s="59" customFormat="1" ht="248.25" customHeight="1">
      <c r="A29" s="241"/>
      <c r="B29" s="289" t="s">
        <v>1030</v>
      </c>
      <c r="C29" s="288" t="s">
        <v>14</v>
      </c>
      <c r="D29" s="173">
        <v>5</v>
      </c>
      <c r="E29" s="174"/>
      <c r="F29" s="321">
        <f aca="true" t="shared" si="1" ref="F29:F54">D29*E29</f>
        <v>0</v>
      </c>
      <c r="G29" s="145"/>
      <c r="H29" s="81"/>
      <c r="J29" s="82"/>
      <c r="L29" s="82"/>
      <c r="N29" s="81"/>
    </row>
    <row r="30" spans="1:14" s="59" customFormat="1" ht="13.5" customHeight="1">
      <c r="A30" s="241"/>
      <c r="B30" s="289" t="s">
        <v>334</v>
      </c>
      <c r="C30" s="288" t="s">
        <v>10</v>
      </c>
      <c r="D30" s="173">
        <v>5</v>
      </c>
      <c r="E30" s="174"/>
      <c r="F30" s="321">
        <f t="shared" si="1"/>
        <v>0</v>
      </c>
      <c r="G30" s="145"/>
      <c r="H30" s="81"/>
      <c r="J30" s="82"/>
      <c r="L30" s="82"/>
      <c r="N30" s="81"/>
    </row>
    <row r="31" spans="1:14" s="59" customFormat="1" ht="234.75" customHeight="1">
      <c r="A31" s="241"/>
      <c r="B31" s="289" t="s">
        <v>335</v>
      </c>
      <c r="C31" s="288" t="s">
        <v>10</v>
      </c>
      <c r="D31" s="173">
        <v>1</v>
      </c>
      <c r="E31" s="174"/>
      <c r="F31" s="321">
        <f t="shared" si="1"/>
        <v>0</v>
      </c>
      <c r="G31" s="145"/>
      <c r="H31" s="81"/>
      <c r="J31" s="82"/>
      <c r="L31" s="82"/>
      <c r="N31" s="81"/>
    </row>
    <row r="32" spans="1:14" s="59" customFormat="1" ht="157.5" customHeight="1">
      <c r="A32" s="241"/>
      <c r="B32" s="289" t="s">
        <v>336</v>
      </c>
      <c r="C32" s="288" t="s">
        <v>10</v>
      </c>
      <c r="D32" s="173">
        <v>1</v>
      </c>
      <c r="E32" s="174"/>
      <c r="F32" s="321">
        <f t="shared" si="1"/>
        <v>0</v>
      </c>
      <c r="G32" s="145"/>
      <c r="H32" s="81"/>
      <c r="J32" s="82"/>
      <c r="L32" s="82"/>
      <c r="N32" s="81"/>
    </row>
    <row r="33" spans="1:14" s="59" customFormat="1" ht="222.75" customHeight="1">
      <c r="A33" s="241"/>
      <c r="B33" s="289" t="s">
        <v>1032</v>
      </c>
      <c r="C33" s="288" t="s">
        <v>10</v>
      </c>
      <c r="D33" s="173">
        <v>2</v>
      </c>
      <c r="E33" s="174"/>
      <c r="F33" s="321">
        <f t="shared" si="1"/>
        <v>0</v>
      </c>
      <c r="G33" s="145"/>
      <c r="H33" s="81"/>
      <c r="J33" s="82"/>
      <c r="L33" s="82"/>
      <c r="N33" s="81"/>
    </row>
    <row r="34" spans="1:14" s="59" customFormat="1" ht="76.5">
      <c r="A34" s="241"/>
      <c r="B34" s="289" t="s">
        <v>1031</v>
      </c>
      <c r="C34" s="288" t="s">
        <v>10</v>
      </c>
      <c r="D34" s="173">
        <v>1</v>
      </c>
      <c r="E34" s="174"/>
      <c r="F34" s="321">
        <f t="shared" si="1"/>
        <v>0</v>
      </c>
      <c r="G34" s="145"/>
      <c r="H34" s="81"/>
      <c r="J34" s="82"/>
      <c r="L34" s="82"/>
      <c r="N34" s="81"/>
    </row>
    <row r="35" spans="1:14" s="59" customFormat="1" ht="63.75">
      <c r="A35" s="241"/>
      <c r="B35" s="289" t="s">
        <v>1033</v>
      </c>
      <c r="C35" s="288" t="s">
        <v>10</v>
      </c>
      <c r="D35" s="173">
        <v>5</v>
      </c>
      <c r="E35" s="174"/>
      <c r="F35" s="321">
        <f t="shared" si="1"/>
        <v>0</v>
      </c>
      <c r="G35" s="145"/>
      <c r="H35" s="81"/>
      <c r="J35" s="82"/>
      <c r="L35" s="82"/>
      <c r="N35" s="81"/>
    </row>
    <row r="36" spans="1:14" s="59" customFormat="1" ht="395.25">
      <c r="A36" s="241"/>
      <c r="B36" s="289" t="s">
        <v>874</v>
      </c>
      <c r="C36" s="288" t="s">
        <v>10</v>
      </c>
      <c r="D36" s="173">
        <v>1</v>
      </c>
      <c r="E36" s="174"/>
      <c r="F36" s="321">
        <f t="shared" si="1"/>
        <v>0</v>
      </c>
      <c r="G36" s="145"/>
      <c r="H36" s="81"/>
      <c r="J36" s="82"/>
      <c r="L36" s="82"/>
      <c r="N36" s="81"/>
    </row>
    <row r="37" spans="1:14" s="59" customFormat="1" ht="38.25">
      <c r="A37" s="241"/>
      <c r="B37" s="289" t="s">
        <v>875</v>
      </c>
      <c r="C37" s="288"/>
      <c r="D37" s="173"/>
      <c r="E37" s="174"/>
      <c r="F37" s="321"/>
      <c r="G37" s="145"/>
      <c r="H37" s="81"/>
      <c r="J37" s="82"/>
      <c r="L37" s="82"/>
      <c r="N37" s="81"/>
    </row>
    <row r="38" spans="1:14" s="59" customFormat="1" ht="357">
      <c r="A38" s="241"/>
      <c r="B38" s="289" t="s">
        <v>1036</v>
      </c>
      <c r="C38" s="288" t="s">
        <v>10</v>
      </c>
      <c r="D38" s="173">
        <v>1</v>
      </c>
      <c r="E38" s="174"/>
      <c r="F38" s="321">
        <f t="shared" si="1"/>
        <v>0</v>
      </c>
      <c r="G38" s="145"/>
      <c r="H38" s="81"/>
      <c r="J38" s="82"/>
      <c r="L38" s="82"/>
      <c r="N38" s="81"/>
    </row>
    <row r="39" spans="1:14" s="59" customFormat="1" ht="25.5">
      <c r="A39" s="241"/>
      <c r="B39" s="289" t="s">
        <v>337</v>
      </c>
      <c r="C39" s="288" t="s">
        <v>10</v>
      </c>
      <c r="D39" s="173">
        <v>1</v>
      </c>
      <c r="E39" s="174"/>
      <c r="F39" s="321">
        <f t="shared" si="1"/>
        <v>0</v>
      </c>
      <c r="G39" s="145"/>
      <c r="H39" s="81"/>
      <c r="J39" s="82"/>
      <c r="L39" s="82"/>
      <c r="N39" s="81"/>
    </row>
    <row r="40" spans="1:14" s="59" customFormat="1" ht="76.5">
      <c r="A40" s="241"/>
      <c r="B40" s="289" t="s">
        <v>1034</v>
      </c>
      <c r="C40" s="288" t="s">
        <v>10</v>
      </c>
      <c r="D40" s="173">
        <v>4</v>
      </c>
      <c r="E40" s="174"/>
      <c r="F40" s="321">
        <f t="shared" si="1"/>
        <v>0</v>
      </c>
      <c r="G40" s="145"/>
      <c r="H40" s="81"/>
      <c r="J40" s="82"/>
      <c r="L40" s="82"/>
      <c r="N40" s="81"/>
    </row>
    <row r="41" spans="1:14" s="59" customFormat="1" ht="63.75">
      <c r="A41" s="241"/>
      <c r="B41" s="289" t="s">
        <v>1035</v>
      </c>
      <c r="C41" s="288" t="s">
        <v>10</v>
      </c>
      <c r="D41" s="173">
        <v>5</v>
      </c>
      <c r="E41" s="174"/>
      <c r="F41" s="321">
        <f t="shared" si="1"/>
        <v>0</v>
      </c>
      <c r="G41" s="145"/>
      <c r="H41" s="81"/>
      <c r="J41" s="82"/>
      <c r="L41" s="82"/>
      <c r="N41" s="81"/>
    </row>
    <row r="42" spans="1:14" s="59" customFormat="1" ht="51">
      <c r="A42" s="241"/>
      <c r="B42" s="289" t="s">
        <v>338</v>
      </c>
      <c r="C42" s="288" t="s">
        <v>10</v>
      </c>
      <c r="D42" s="173">
        <v>1</v>
      </c>
      <c r="E42" s="174"/>
      <c r="F42" s="321">
        <f t="shared" si="1"/>
        <v>0</v>
      </c>
      <c r="G42" s="145"/>
      <c r="H42" s="81"/>
      <c r="J42" s="82"/>
      <c r="L42" s="82"/>
      <c r="N42" s="81"/>
    </row>
    <row r="43" spans="1:14" s="59" customFormat="1" ht="365.25" customHeight="1">
      <c r="A43" s="241"/>
      <c r="B43" s="289" t="s">
        <v>339</v>
      </c>
      <c r="C43" s="288" t="s">
        <v>14</v>
      </c>
      <c r="D43" s="173">
        <v>1</v>
      </c>
      <c r="E43" s="174"/>
      <c r="F43" s="321">
        <f t="shared" si="1"/>
        <v>0</v>
      </c>
      <c r="G43" s="145"/>
      <c r="H43" s="81"/>
      <c r="J43" s="82"/>
      <c r="L43" s="82"/>
      <c r="N43" s="81"/>
    </row>
    <row r="44" spans="1:14" s="59" customFormat="1" ht="27.75" customHeight="1">
      <c r="A44" s="241"/>
      <c r="B44" s="289" t="s">
        <v>340</v>
      </c>
      <c r="C44" s="288" t="s">
        <v>10</v>
      </c>
      <c r="D44" s="173">
        <v>1</v>
      </c>
      <c r="E44" s="174"/>
      <c r="F44" s="321">
        <f t="shared" si="1"/>
        <v>0</v>
      </c>
      <c r="G44" s="145"/>
      <c r="H44" s="81"/>
      <c r="J44" s="82"/>
      <c r="L44" s="82"/>
      <c r="N44" s="81"/>
    </row>
    <row r="45" spans="1:14" s="59" customFormat="1" ht="51">
      <c r="A45" s="241"/>
      <c r="B45" s="289" t="s">
        <v>341</v>
      </c>
      <c r="C45" s="288" t="s">
        <v>10</v>
      </c>
      <c r="D45" s="173">
        <v>3</v>
      </c>
      <c r="E45" s="174"/>
      <c r="F45" s="321">
        <f t="shared" si="1"/>
        <v>0</v>
      </c>
      <c r="G45" s="145"/>
      <c r="H45" s="81"/>
      <c r="J45" s="82"/>
      <c r="L45" s="82"/>
      <c r="N45" s="81"/>
    </row>
    <row r="46" spans="1:14" s="59" customFormat="1" ht="38.25">
      <c r="A46" s="241"/>
      <c r="B46" s="289" t="s">
        <v>342</v>
      </c>
      <c r="C46" s="288" t="s">
        <v>10</v>
      </c>
      <c r="D46" s="173">
        <v>3</v>
      </c>
      <c r="E46" s="174"/>
      <c r="F46" s="321">
        <f t="shared" si="1"/>
        <v>0</v>
      </c>
      <c r="G46" s="145"/>
      <c r="H46" s="81"/>
      <c r="J46" s="82"/>
      <c r="L46" s="82"/>
      <c r="N46" s="81"/>
    </row>
    <row r="47" spans="1:14" s="59" customFormat="1" ht="38.25">
      <c r="A47" s="241"/>
      <c r="B47" s="289" t="s">
        <v>343</v>
      </c>
      <c r="C47" s="288" t="s">
        <v>326</v>
      </c>
      <c r="D47" s="173">
        <v>900</v>
      </c>
      <c r="E47" s="174"/>
      <c r="F47" s="321">
        <f t="shared" si="1"/>
        <v>0</v>
      </c>
      <c r="G47" s="145"/>
      <c r="H47" s="81"/>
      <c r="J47" s="82"/>
      <c r="L47" s="82"/>
      <c r="N47" s="81"/>
    </row>
    <row r="48" spans="1:14" s="59" customFormat="1" ht="76.5">
      <c r="A48" s="241"/>
      <c r="B48" s="289" t="s">
        <v>344</v>
      </c>
      <c r="C48" s="288" t="s">
        <v>326</v>
      </c>
      <c r="D48" s="173">
        <v>600</v>
      </c>
      <c r="E48" s="174"/>
      <c r="F48" s="321">
        <f t="shared" si="1"/>
        <v>0</v>
      </c>
      <c r="G48" s="145"/>
      <c r="H48" s="81"/>
      <c r="J48" s="82"/>
      <c r="L48" s="82"/>
      <c r="N48" s="81"/>
    </row>
    <row r="49" spans="1:14" s="59" customFormat="1" ht="76.5">
      <c r="A49" s="241"/>
      <c r="B49" s="289" t="s">
        <v>345</v>
      </c>
      <c r="C49" s="288" t="s">
        <v>326</v>
      </c>
      <c r="D49" s="173">
        <v>300</v>
      </c>
      <c r="E49" s="174"/>
      <c r="F49" s="321">
        <f t="shared" si="1"/>
        <v>0</v>
      </c>
      <c r="G49" s="145"/>
      <c r="H49" s="81"/>
      <c r="J49" s="82"/>
      <c r="L49" s="82"/>
      <c r="N49" s="81"/>
    </row>
    <row r="50" spans="1:14" s="59" customFormat="1" ht="12.75">
      <c r="A50" s="241"/>
      <c r="B50" s="289" t="s">
        <v>346</v>
      </c>
      <c r="C50" s="288" t="s">
        <v>326</v>
      </c>
      <c r="D50" s="173">
        <v>900</v>
      </c>
      <c r="E50" s="174"/>
      <c r="F50" s="321">
        <f t="shared" si="1"/>
        <v>0</v>
      </c>
      <c r="G50" s="145"/>
      <c r="H50" s="81"/>
      <c r="J50" s="82"/>
      <c r="L50" s="82"/>
      <c r="N50" s="81"/>
    </row>
    <row r="51" spans="1:14" s="59" customFormat="1" ht="12.75">
      <c r="A51" s="241"/>
      <c r="B51" s="289" t="s">
        <v>347</v>
      </c>
      <c r="C51" s="288" t="s">
        <v>10</v>
      </c>
      <c r="D51" s="173">
        <v>1</v>
      </c>
      <c r="E51" s="174"/>
      <c r="F51" s="321">
        <f t="shared" si="1"/>
        <v>0</v>
      </c>
      <c r="G51" s="145"/>
      <c r="H51" s="81"/>
      <c r="J51" s="82"/>
      <c r="L51" s="82"/>
      <c r="N51" s="81"/>
    </row>
    <row r="52" spans="1:14" s="59" customFormat="1" ht="12.75">
      <c r="A52" s="241"/>
      <c r="B52" s="289" t="s">
        <v>348</v>
      </c>
      <c r="C52" s="288" t="s">
        <v>10</v>
      </c>
      <c r="D52" s="173">
        <v>1</v>
      </c>
      <c r="E52" s="174"/>
      <c r="F52" s="321">
        <f t="shared" si="1"/>
        <v>0</v>
      </c>
      <c r="G52" s="145"/>
      <c r="H52" s="81"/>
      <c r="J52" s="82"/>
      <c r="L52" s="82"/>
      <c r="N52" s="81"/>
    </row>
    <row r="53" spans="1:14" s="59" customFormat="1" ht="25.5">
      <c r="A53" s="241"/>
      <c r="B53" s="289" t="s">
        <v>349</v>
      </c>
      <c r="C53" s="288" t="s">
        <v>10</v>
      </c>
      <c r="D53" s="173">
        <v>1</v>
      </c>
      <c r="E53" s="174"/>
      <c r="F53" s="321">
        <f t="shared" si="1"/>
        <v>0</v>
      </c>
      <c r="G53" s="145"/>
      <c r="H53" s="81"/>
      <c r="J53" s="82"/>
      <c r="L53" s="82"/>
      <c r="N53" s="81"/>
    </row>
    <row r="54" spans="1:14" s="59" customFormat="1" ht="51">
      <c r="A54" s="241"/>
      <c r="B54" s="289" t="s">
        <v>350</v>
      </c>
      <c r="C54" s="288" t="s">
        <v>10</v>
      </c>
      <c r="D54" s="173">
        <v>1</v>
      </c>
      <c r="E54" s="174"/>
      <c r="F54" s="321">
        <f t="shared" si="1"/>
        <v>0</v>
      </c>
      <c r="G54" s="145"/>
      <c r="H54" s="81"/>
      <c r="J54" s="82"/>
      <c r="L54" s="82"/>
      <c r="N54" s="81"/>
    </row>
    <row r="55" spans="1:16" ht="12.75">
      <c r="A55" s="200"/>
      <c r="B55" s="27"/>
      <c r="C55" s="11"/>
      <c r="D55" s="57"/>
      <c r="E55" s="29"/>
      <c r="F55" s="126"/>
      <c r="G55" s="29"/>
      <c r="H55" s="2"/>
      <c r="J55" s="3"/>
      <c r="L55" s="3"/>
      <c r="N55" s="2"/>
      <c r="P55" s="4"/>
    </row>
    <row r="56" spans="1:14" s="11" customFormat="1" ht="12.75">
      <c r="A56" s="256"/>
      <c r="B56" s="465" t="s">
        <v>351</v>
      </c>
      <c r="C56" s="466"/>
      <c r="D56" s="466"/>
      <c r="E56" s="467"/>
      <c r="F56" s="324">
        <f>SUM(F29:F54)</f>
        <v>0</v>
      </c>
      <c r="G56" s="301"/>
      <c r="H56" s="257"/>
      <c r="J56" s="258"/>
      <c r="L56" s="258"/>
      <c r="N56" s="257"/>
    </row>
    <row r="57" spans="1:16" ht="12.75">
      <c r="A57" s="290"/>
      <c r="B57" s="84"/>
      <c r="C57" s="291"/>
      <c r="D57" s="85"/>
      <c r="E57" s="86"/>
      <c r="F57" s="141"/>
      <c r="G57" s="29"/>
      <c r="H57" s="2"/>
      <c r="J57" s="3"/>
      <c r="L57" s="3"/>
      <c r="N57" s="2"/>
      <c r="P57" s="4"/>
    </row>
    <row r="58" spans="1:16" ht="25.5">
      <c r="A58" s="200" t="s">
        <v>26</v>
      </c>
      <c r="B58" s="27" t="s">
        <v>352</v>
      </c>
      <c r="C58" s="124"/>
      <c r="D58" s="201"/>
      <c r="E58" s="29"/>
      <c r="F58" s="126"/>
      <c r="G58" s="29"/>
      <c r="H58" s="2"/>
      <c r="J58" s="3"/>
      <c r="L58" s="3"/>
      <c r="N58" s="2"/>
      <c r="P58" s="4"/>
    </row>
    <row r="59" spans="1:16" ht="12.75">
      <c r="A59" s="202"/>
      <c r="B59" s="203"/>
      <c r="C59" s="204"/>
      <c r="D59" s="57"/>
      <c r="E59" s="31"/>
      <c r="F59" s="136"/>
      <c r="G59" s="29"/>
      <c r="H59" s="2"/>
      <c r="J59" s="3"/>
      <c r="L59" s="3"/>
      <c r="N59" s="2"/>
      <c r="P59" s="4"/>
    </row>
    <row r="60" spans="1:14" s="59" customFormat="1" ht="25.5">
      <c r="A60" s="223" t="s">
        <v>52</v>
      </c>
      <c r="B60" s="224" t="s">
        <v>353</v>
      </c>
      <c r="C60" s="153"/>
      <c r="D60" s="78"/>
      <c r="E60" s="80"/>
      <c r="F60" s="137"/>
      <c r="G60" s="145"/>
      <c r="H60" s="81"/>
      <c r="J60" s="82"/>
      <c r="L60" s="82"/>
      <c r="N60" s="81"/>
    </row>
    <row r="61" spans="1:14" s="59" customFormat="1" ht="13.5" customHeight="1">
      <c r="A61" s="241"/>
      <c r="B61" s="289" t="s">
        <v>354</v>
      </c>
      <c r="C61" s="288" t="s">
        <v>11</v>
      </c>
      <c r="D61" s="173">
        <v>300</v>
      </c>
      <c r="E61" s="174"/>
      <c r="F61" s="321">
        <f aca="true" t="shared" si="2" ref="F61:F112">D61*E61</f>
        <v>0</v>
      </c>
      <c r="G61" s="145"/>
      <c r="H61" s="81"/>
      <c r="J61" s="82"/>
      <c r="L61" s="82"/>
      <c r="N61" s="81"/>
    </row>
    <row r="62" spans="1:14" s="59" customFormat="1" ht="13.5" customHeight="1">
      <c r="A62" s="241"/>
      <c r="B62" s="289" t="s">
        <v>355</v>
      </c>
      <c r="C62" s="288" t="s">
        <v>11</v>
      </c>
      <c r="D62" s="173">
        <v>300</v>
      </c>
      <c r="E62" s="174"/>
      <c r="F62" s="321">
        <f t="shared" si="2"/>
        <v>0</v>
      </c>
      <c r="G62" s="145"/>
      <c r="H62" s="81"/>
      <c r="J62" s="82"/>
      <c r="L62" s="82"/>
      <c r="N62" s="81"/>
    </row>
    <row r="63" spans="1:14" s="59" customFormat="1" ht="13.5" customHeight="1">
      <c r="A63" s="241"/>
      <c r="B63" s="289" t="s">
        <v>319</v>
      </c>
      <c r="C63" s="288" t="s">
        <v>11</v>
      </c>
      <c r="D63" s="173">
        <v>100</v>
      </c>
      <c r="E63" s="174"/>
      <c r="F63" s="321">
        <f t="shared" si="2"/>
        <v>0</v>
      </c>
      <c r="G63" s="145"/>
      <c r="H63" s="81"/>
      <c r="J63" s="82"/>
      <c r="L63" s="82"/>
      <c r="N63" s="81"/>
    </row>
    <row r="64" spans="1:14" s="59" customFormat="1" ht="13.5" customHeight="1">
      <c r="A64" s="241"/>
      <c r="B64" s="289" t="s">
        <v>356</v>
      </c>
      <c r="C64" s="288" t="s">
        <v>11</v>
      </c>
      <c r="D64" s="173">
        <v>100</v>
      </c>
      <c r="E64" s="174"/>
      <c r="F64" s="321">
        <f t="shared" si="2"/>
        <v>0</v>
      </c>
      <c r="G64" s="145"/>
      <c r="H64" s="81"/>
      <c r="J64" s="82"/>
      <c r="L64" s="82"/>
      <c r="N64" s="81"/>
    </row>
    <row r="65" spans="1:14" s="59" customFormat="1" ht="13.5" customHeight="1">
      <c r="A65" s="241"/>
      <c r="B65" s="289" t="s">
        <v>357</v>
      </c>
      <c r="C65" s="288" t="s">
        <v>11</v>
      </c>
      <c r="D65" s="173">
        <v>100</v>
      </c>
      <c r="E65" s="174"/>
      <c r="F65" s="321">
        <f t="shared" si="2"/>
        <v>0</v>
      </c>
      <c r="G65" s="145"/>
      <c r="H65" s="81"/>
      <c r="J65" s="82"/>
      <c r="L65" s="82"/>
      <c r="N65" s="81"/>
    </row>
    <row r="66" spans="1:14" s="59" customFormat="1" ht="13.5" customHeight="1">
      <c r="A66" s="241"/>
      <c r="B66" s="289" t="s">
        <v>358</v>
      </c>
      <c r="C66" s="288" t="s">
        <v>11</v>
      </c>
      <c r="D66" s="173">
        <v>200</v>
      </c>
      <c r="E66" s="174"/>
      <c r="F66" s="321">
        <f t="shared" si="2"/>
        <v>0</v>
      </c>
      <c r="G66" s="145"/>
      <c r="H66" s="81"/>
      <c r="J66" s="82"/>
      <c r="L66" s="82"/>
      <c r="N66" s="81"/>
    </row>
    <row r="67" spans="1:14" s="59" customFormat="1" ht="13.5" customHeight="1">
      <c r="A67" s="241"/>
      <c r="B67" s="289" t="s">
        <v>359</v>
      </c>
      <c r="C67" s="288" t="s">
        <v>10</v>
      </c>
      <c r="D67" s="173">
        <v>1</v>
      </c>
      <c r="E67" s="174"/>
      <c r="F67" s="321">
        <f t="shared" si="2"/>
        <v>0</v>
      </c>
      <c r="G67" s="145"/>
      <c r="H67" s="81"/>
      <c r="J67" s="82"/>
      <c r="L67" s="82"/>
      <c r="N67" s="81"/>
    </row>
    <row r="68" spans="1:14" s="59" customFormat="1" ht="25.5">
      <c r="A68" s="223">
        <f>A60+1</f>
        <v>2</v>
      </c>
      <c r="B68" s="224" t="s">
        <v>360</v>
      </c>
      <c r="C68" s="288"/>
      <c r="D68" s="175"/>
      <c r="E68" s="174"/>
      <c r="F68" s="321"/>
      <c r="G68" s="145"/>
      <c r="H68" s="81"/>
      <c r="J68" s="82"/>
      <c r="L68" s="82"/>
      <c r="N68" s="81"/>
    </row>
    <row r="69" spans="1:14" s="59" customFormat="1" ht="13.5" customHeight="1">
      <c r="A69" s="241"/>
      <c r="B69" s="289" t="s">
        <v>361</v>
      </c>
      <c r="C69" s="288" t="s">
        <v>11</v>
      </c>
      <c r="D69" s="173">
        <v>100</v>
      </c>
      <c r="E69" s="174"/>
      <c r="F69" s="321">
        <f t="shared" si="2"/>
        <v>0</v>
      </c>
      <c r="G69" s="145"/>
      <c r="H69" s="81"/>
      <c r="J69" s="82"/>
      <c r="L69" s="82"/>
      <c r="N69" s="81"/>
    </row>
    <row r="70" spans="1:14" s="59" customFormat="1" ht="13.5" customHeight="1">
      <c r="A70" s="241"/>
      <c r="B70" s="289" t="s">
        <v>362</v>
      </c>
      <c r="C70" s="288" t="s">
        <v>11</v>
      </c>
      <c r="D70" s="173">
        <v>300</v>
      </c>
      <c r="E70" s="174"/>
      <c r="F70" s="321">
        <f t="shared" si="2"/>
        <v>0</v>
      </c>
      <c r="G70" s="145"/>
      <c r="H70" s="81"/>
      <c r="J70" s="82"/>
      <c r="L70" s="82"/>
      <c r="N70" s="81"/>
    </row>
    <row r="71" spans="1:14" s="59" customFormat="1" ht="13.5" customHeight="1">
      <c r="A71" s="241"/>
      <c r="B71" s="289" t="s">
        <v>321</v>
      </c>
      <c r="C71" s="288" t="s">
        <v>11</v>
      </c>
      <c r="D71" s="173">
        <v>500</v>
      </c>
      <c r="E71" s="174"/>
      <c r="F71" s="321">
        <f t="shared" si="2"/>
        <v>0</v>
      </c>
      <c r="G71" s="145"/>
      <c r="H71" s="81"/>
      <c r="J71" s="82"/>
      <c r="L71" s="82"/>
      <c r="N71" s="81"/>
    </row>
    <row r="72" spans="1:14" s="59" customFormat="1" ht="13.5" customHeight="1">
      <c r="A72" s="241"/>
      <c r="B72" s="289" t="s">
        <v>363</v>
      </c>
      <c r="C72" s="288" t="s">
        <v>11</v>
      </c>
      <c r="D72" s="173">
        <v>600</v>
      </c>
      <c r="E72" s="174"/>
      <c r="F72" s="321">
        <f t="shared" si="2"/>
        <v>0</v>
      </c>
      <c r="G72" s="145"/>
      <c r="H72" s="81"/>
      <c r="J72" s="82"/>
      <c r="L72" s="82"/>
      <c r="N72" s="81"/>
    </row>
    <row r="73" spans="1:14" s="59" customFormat="1" ht="25.5">
      <c r="A73" s="223">
        <f>A68+1</f>
        <v>3</v>
      </c>
      <c r="B73" s="224" t="s">
        <v>31</v>
      </c>
      <c r="C73" s="288"/>
      <c r="D73" s="175"/>
      <c r="E73" s="174"/>
      <c r="F73" s="321"/>
      <c r="G73" s="145"/>
      <c r="H73" s="81"/>
      <c r="J73" s="82"/>
      <c r="L73" s="82"/>
      <c r="N73" s="81"/>
    </row>
    <row r="74" spans="1:14" s="59" customFormat="1" ht="13.5" customHeight="1">
      <c r="A74" s="241"/>
      <c r="B74" s="289" t="s">
        <v>364</v>
      </c>
      <c r="C74" s="288" t="s">
        <v>10</v>
      </c>
      <c r="D74" s="173">
        <v>73</v>
      </c>
      <c r="E74" s="174"/>
      <c r="F74" s="321">
        <f t="shared" si="2"/>
        <v>0</v>
      </c>
      <c r="G74" s="145"/>
      <c r="H74" s="81"/>
      <c r="J74" s="82"/>
      <c r="L74" s="82"/>
      <c r="N74" s="81"/>
    </row>
    <row r="75" spans="1:14" s="59" customFormat="1" ht="13.5" customHeight="1">
      <c r="A75" s="241"/>
      <c r="B75" s="289" t="s">
        <v>365</v>
      </c>
      <c r="C75" s="288" t="s">
        <v>10</v>
      </c>
      <c r="D75" s="173">
        <v>146</v>
      </c>
      <c r="E75" s="174"/>
      <c r="F75" s="321">
        <f t="shared" si="2"/>
        <v>0</v>
      </c>
      <c r="G75" s="145"/>
      <c r="H75" s="81"/>
      <c r="J75" s="82"/>
      <c r="L75" s="82"/>
      <c r="N75" s="81"/>
    </row>
    <row r="76" spans="1:14" s="59" customFormat="1" ht="13.5" customHeight="1">
      <c r="A76" s="241"/>
      <c r="B76" s="289" t="s">
        <v>366</v>
      </c>
      <c r="C76" s="288" t="s">
        <v>10</v>
      </c>
      <c r="D76" s="173">
        <v>73</v>
      </c>
      <c r="E76" s="174"/>
      <c r="F76" s="321">
        <f t="shared" si="2"/>
        <v>0</v>
      </c>
      <c r="G76" s="145"/>
      <c r="H76" s="81"/>
      <c r="J76" s="82"/>
      <c r="L76" s="82"/>
      <c r="N76" s="81"/>
    </row>
    <row r="77" spans="1:14" s="59" customFormat="1" ht="13.5" customHeight="1">
      <c r="A77" s="241"/>
      <c r="B77" s="289" t="s">
        <v>367</v>
      </c>
      <c r="C77" s="288" t="s">
        <v>10</v>
      </c>
      <c r="D77" s="173">
        <v>40</v>
      </c>
      <c r="E77" s="174"/>
      <c r="F77" s="321">
        <f t="shared" si="2"/>
        <v>0</v>
      </c>
      <c r="G77" s="145"/>
      <c r="H77" s="81"/>
      <c r="J77" s="82"/>
      <c r="L77" s="82"/>
      <c r="N77" s="81"/>
    </row>
    <row r="78" spans="1:14" s="59" customFormat="1" ht="12.75">
      <c r="A78" s="223">
        <f>A73+1</f>
        <v>4</v>
      </c>
      <c r="B78" s="224" t="s">
        <v>32</v>
      </c>
      <c r="C78" s="288"/>
      <c r="D78" s="175"/>
      <c r="E78" s="174"/>
      <c r="F78" s="321">
        <f t="shared" si="2"/>
        <v>0</v>
      </c>
      <c r="G78" s="145"/>
      <c r="H78" s="81"/>
      <c r="J78" s="82"/>
      <c r="L78" s="82"/>
      <c r="N78" s="81"/>
    </row>
    <row r="79" spans="1:14" s="59" customFormat="1" ht="13.5" customHeight="1">
      <c r="A79" s="241"/>
      <c r="B79" s="289" t="s">
        <v>869</v>
      </c>
      <c r="C79" s="288" t="s">
        <v>10</v>
      </c>
      <c r="D79" s="173">
        <v>42</v>
      </c>
      <c r="E79" s="174"/>
      <c r="F79" s="321">
        <f t="shared" si="2"/>
        <v>0</v>
      </c>
      <c r="G79" s="145"/>
      <c r="H79" s="81"/>
      <c r="J79" s="82"/>
      <c r="L79" s="82"/>
      <c r="N79" s="81"/>
    </row>
    <row r="80" spans="1:14" s="59" customFormat="1" ht="13.5" customHeight="1">
      <c r="A80" s="241"/>
      <c r="B80" s="289" t="s">
        <v>870</v>
      </c>
      <c r="C80" s="288" t="s">
        <v>10</v>
      </c>
      <c r="D80" s="173">
        <v>3</v>
      </c>
      <c r="E80" s="174"/>
      <c r="F80" s="321">
        <f t="shared" si="2"/>
        <v>0</v>
      </c>
      <c r="G80" s="145"/>
      <c r="H80" s="81"/>
      <c r="J80" s="82"/>
      <c r="L80" s="82"/>
      <c r="N80" s="81"/>
    </row>
    <row r="81" spans="1:14" s="59" customFormat="1" ht="13.5" customHeight="1">
      <c r="A81" s="241"/>
      <c r="B81" s="289" t="s">
        <v>871</v>
      </c>
      <c r="C81" s="288" t="s">
        <v>10</v>
      </c>
      <c r="D81" s="173">
        <v>29</v>
      </c>
      <c r="E81" s="174"/>
      <c r="F81" s="321">
        <f t="shared" si="2"/>
        <v>0</v>
      </c>
      <c r="G81" s="145"/>
      <c r="H81" s="81"/>
      <c r="J81" s="82"/>
      <c r="L81" s="82"/>
      <c r="N81" s="81"/>
    </row>
    <row r="82" spans="1:14" s="59" customFormat="1" ht="13.5" customHeight="1">
      <c r="A82" s="241"/>
      <c r="B82" s="289" t="s">
        <v>872</v>
      </c>
      <c r="C82" s="288" t="s">
        <v>10</v>
      </c>
      <c r="D82" s="173">
        <v>2</v>
      </c>
      <c r="E82" s="174"/>
      <c r="F82" s="321">
        <f t="shared" si="2"/>
        <v>0</v>
      </c>
      <c r="G82" s="145"/>
      <c r="H82" s="81"/>
      <c r="J82" s="82"/>
      <c r="L82" s="82"/>
      <c r="N82" s="81"/>
    </row>
    <row r="83" spans="1:14" s="59" customFormat="1" ht="13.5" customHeight="1">
      <c r="A83" s="241"/>
      <c r="B83" s="289" t="s">
        <v>368</v>
      </c>
      <c r="C83" s="288" t="s">
        <v>10</v>
      </c>
      <c r="D83" s="173">
        <v>1</v>
      </c>
      <c r="E83" s="174"/>
      <c r="F83" s="321">
        <f t="shared" si="2"/>
        <v>0</v>
      </c>
      <c r="G83" s="145"/>
      <c r="H83" s="81"/>
      <c r="J83" s="82"/>
      <c r="L83" s="82"/>
      <c r="N83" s="81"/>
    </row>
    <row r="84" spans="1:14" s="59" customFormat="1" ht="25.5">
      <c r="A84" s="223">
        <f>A78+1</f>
        <v>5</v>
      </c>
      <c r="B84" s="224" t="s">
        <v>33</v>
      </c>
      <c r="C84" s="288"/>
      <c r="D84" s="175"/>
      <c r="E84" s="174"/>
      <c r="F84" s="321"/>
      <c r="G84" s="145"/>
      <c r="H84" s="81"/>
      <c r="J84" s="82"/>
      <c r="L84" s="82"/>
      <c r="N84" s="81"/>
    </row>
    <row r="85" spans="1:14" s="59" customFormat="1" ht="13.5" customHeight="1">
      <c r="A85" s="241"/>
      <c r="B85" s="289" t="s">
        <v>873</v>
      </c>
      <c r="C85" s="288" t="s">
        <v>10</v>
      </c>
      <c r="D85" s="173">
        <v>49</v>
      </c>
      <c r="E85" s="174"/>
      <c r="F85" s="321">
        <f t="shared" si="2"/>
        <v>0</v>
      </c>
      <c r="G85" s="145"/>
      <c r="H85" s="81"/>
      <c r="J85" s="82"/>
      <c r="L85" s="82"/>
      <c r="N85" s="81"/>
    </row>
    <row r="86" spans="1:14" s="59" customFormat="1" ht="13.5" customHeight="1">
      <c r="A86" s="241"/>
      <c r="B86" s="289" t="s">
        <v>369</v>
      </c>
      <c r="C86" s="288" t="s">
        <v>10</v>
      </c>
      <c r="D86" s="173">
        <v>3</v>
      </c>
      <c r="E86" s="174"/>
      <c r="F86" s="321">
        <f t="shared" si="2"/>
        <v>0</v>
      </c>
      <c r="G86" s="145"/>
      <c r="H86" s="81"/>
      <c r="J86" s="82"/>
      <c r="L86" s="82"/>
      <c r="N86" s="81"/>
    </row>
    <row r="87" spans="1:14" s="59" customFormat="1" ht="25.5">
      <c r="A87" s="241"/>
      <c r="B87" s="289" t="s">
        <v>370</v>
      </c>
      <c r="C87" s="288" t="s">
        <v>10</v>
      </c>
      <c r="D87" s="173">
        <v>1</v>
      </c>
      <c r="E87" s="174"/>
      <c r="F87" s="321">
        <f t="shared" si="2"/>
        <v>0</v>
      </c>
      <c r="G87" s="145"/>
      <c r="H87" s="81"/>
      <c r="J87" s="82"/>
      <c r="L87" s="82"/>
      <c r="N87" s="81"/>
    </row>
    <row r="88" spans="1:14" s="59" customFormat="1" ht="13.5" customHeight="1">
      <c r="A88" s="241"/>
      <c r="B88" s="289" t="s">
        <v>371</v>
      </c>
      <c r="C88" s="288" t="s">
        <v>10</v>
      </c>
      <c r="D88" s="173">
        <v>1</v>
      </c>
      <c r="E88" s="174"/>
      <c r="F88" s="321">
        <f t="shared" si="2"/>
        <v>0</v>
      </c>
      <c r="G88" s="145"/>
      <c r="H88" s="81"/>
      <c r="J88" s="82"/>
      <c r="L88" s="82"/>
      <c r="N88" s="81"/>
    </row>
    <row r="89" spans="1:14" s="59" customFormat="1" ht="25.5">
      <c r="A89" s="223">
        <f>A84+1</f>
        <v>6</v>
      </c>
      <c r="B89" s="224" t="s">
        <v>372</v>
      </c>
      <c r="C89" s="288"/>
      <c r="D89" s="175"/>
      <c r="E89" s="174"/>
      <c r="F89" s="321"/>
      <c r="G89" s="145"/>
      <c r="H89" s="81"/>
      <c r="J89" s="82"/>
      <c r="L89" s="82"/>
      <c r="N89" s="81"/>
    </row>
    <row r="90" spans="1:14" s="59" customFormat="1" ht="64.5" customHeight="1">
      <c r="A90" s="292"/>
      <c r="B90" s="289" t="s">
        <v>373</v>
      </c>
      <c r="C90" s="288" t="s">
        <v>10</v>
      </c>
      <c r="D90" s="173">
        <v>50</v>
      </c>
      <c r="E90" s="174"/>
      <c r="F90" s="321">
        <f t="shared" si="2"/>
        <v>0</v>
      </c>
      <c r="G90" s="145"/>
      <c r="H90" s="81"/>
      <c r="J90" s="82"/>
      <c r="L90" s="82"/>
      <c r="N90" s="81"/>
    </row>
    <row r="91" spans="1:14" s="59" customFormat="1" ht="51">
      <c r="A91" s="292"/>
      <c r="B91" s="289" t="s">
        <v>374</v>
      </c>
      <c r="C91" s="288" t="s">
        <v>10</v>
      </c>
      <c r="D91" s="173">
        <v>32</v>
      </c>
      <c r="E91" s="174"/>
      <c r="F91" s="321">
        <f t="shared" si="2"/>
        <v>0</v>
      </c>
      <c r="G91" s="145"/>
      <c r="H91" s="81"/>
      <c r="J91" s="82"/>
      <c r="L91" s="82"/>
      <c r="N91" s="81"/>
    </row>
    <row r="92" spans="1:14" s="59" customFormat="1" ht="51">
      <c r="A92" s="292"/>
      <c r="B92" s="289" t="s">
        <v>375</v>
      </c>
      <c r="C92" s="288" t="s">
        <v>10</v>
      </c>
      <c r="D92" s="173">
        <v>9</v>
      </c>
      <c r="E92" s="174"/>
      <c r="F92" s="321">
        <f t="shared" si="2"/>
        <v>0</v>
      </c>
      <c r="G92" s="145"/>
      <c r="H92" s="81"/>
      <c r="J92" s="82"/>
      <c r="L92" s="82"/>
      <c r="N92" s="81"/>
    </row>
    <row r="93" spans="1:14" s="59" customFormat="1" ht="51">
      <c r="A93" s="292"/>
      <c r="B93" s="289" t="s">
        <v>376</v>
      </c>
      <c r="C93" s="288" t="s">
        <v>10</v>
      </c>
      <c r="D93" s="173">
        <v>11</v>
      </c>
      <c r="E93" s="174"/>
      <c r="F93" s="321">
        <f t="shared" si="2"/>
        <v>0</v>
      </c>
      <c r="G93" s="145"/>
      <c r="H93" s="81"/>
      <c r="J93" s="82"/>
      <c r="L93" s="82"/>
      <c r="N93" s="81"/>
    </row>
    <row r="94" spans="1:14" s="59" customFormat="1" ht="63.75">
      <c r="A94" s="292"/>
      <c r="B94" s="289" t="s">
        <v>377</v>
      </c>
      <c r="C94" s="288" t="s">
        <v>10</v>
      </c>
      <c r="D94" s="173">
        <v>3</v>
      </c>
      <c r="E94" s="174"/>
      <c r="F94" s="321">
        <f t="shared" si="2"/>
        <v>0</v>
      </c>
      <c r="G94" s="145"/>
      <c r="H94" s="81"/>
      <c r="J94" s="82"/>
      <c r="L94" s="82"/>
      <c r="N94" s="81"/>
    </row>
    <row r="95" spans="1:14" s="59" customFormat="1" ht="63.75">
      <c r="A95" s="292"/>
      <c r="B95" s="289" t="s">
        <v>378</v>
      </c>
      <c r="C95" s="288" t="s">
        <v>10</v>
      </c>
      <c r="D95" s="173">
        <v>6</v>
      </c>
      <c r="E95" s="174"/>
      <c r="F95" s="321">
        <f t="shared" si="2"/>
        <v>0</v>
      </c>
      <c r="G95" s="145"/>
      <c r="H95" s="81"/>
      <c r="J95" s="82"/>
      <c r="L95" s="82"/>
      <c r="N95" s="81"/>
    </row>
    <row r="96" spans="1:14" s="59" customFormat="1" ht="51" customHeight="1">
      <c r="A96" s="292"/>
      <c r="B96" s="289" t="s">
        <v>379</v>
      </c>
      <c r="C96" s="288" t="s">
        <v>10</v>
      </c>
      <c r="D96" s="173">
        <v>25</v>
      </c>
      <c r="E96" s="174"/>
      <c r="F96" s="321">
        <f t="shared" si="2"/>
        <v>0</v>
      </c>
      <c r="G96" s="145"/>
      <c r="H96" s="81"/>
      <c r="J96" s="82"/>
      <c r="L96" s="82"/>
      <c r="N96" s="81"/>
    </row>
    <row r="97" spans="1:14" s="59" customFormat="1" ht="63.75">
      <c r="A97" s="292"/>
      <c r="B97" s="289" t="s">
        <v>380</v>
      </c>
      <c r="C97" s="288" t="s">
        <v>10</v>
      </c>
      <c r="D97" s="173">
        <v>11</v>
      </c>
      <c r="E97" s="174"/>
      <c r="F97" s="321">
        <f t="shared" si="2"/>
        <v>0</v>
      </c>
      <c r="G97" s="145"/>
      <c r="H97" s="81"/>
      <c r="J97" s="82"/>
      <c r="L97" s="82"/>
      <c r="N97" s="81"/>
    </row>
    <row r="98" spans="1:14" s="59" customFormat="1" ht="63.75">
      <c r="A98" s="292"/>
      <c r="B98" s="289" t="s">
        <v>381</v>
      </c>
      <c r="C98" s="288" t="s">
        <v>10</v>
      </c>
      <c r="D98" s="173">
        <v>2</v>
      </c>
      <c r="E98" s="174"/>
      <c r="F98" s="321">
        <f t="shared" si="2"/>
        <v>0</v>
      </c>
      <c r="G98" s="145"/>
      <c r="H98" s="81"/>
      <c r="J98" s="82"/>
      <c r="L98" s="82"/>
      <c r="N98" s="81"/>
    </row>
    <row r="99" spans="1:14" s="59" customFormat="1" ht="51">
      <c r="A99" s="292"/>
      <c r="B99" s="289" t="s">
        <v>382</v>
      </c>
      <c r="C99" s="288" t="s">
        <v>10</v>
      </c>
      <c r="D99" s="173">
        <v>8</v>
      </c>
      <c r="E99" s="174"/>
      <c r="F99" s="321">
        <f t="shared" si="2"/>
        <v>0</v>
      </c>
      <c r="G99" s="145"/>
      <c r="H99" s="81"/>
      <c r="J99" s="82"/>
      <c r="L99" s="82"/>
      <c r="N99" s="81"/>
    </row>
    <row r="100" spans="1:14" s="59" customFormat="1" ht="76.5">
      <c r="A100" s="292"/>
      <c r="B100" s="289" t="s">
        <v>383</v>
      </c>
      <c r="C100" s="288" t="s">
        <v>10</v>
      </c>
      <c r="D100" s="173">
        <v>8</v>
      </c>
      <c r="E100" s="174"/>
      <c r="F100" s="321">
        <f t="shared" si="2"/>
        <v>0</v>
      </c>
      <c r="G100" s="145"/>
      <c r="H100" s="81"/>
      <c r="J100" s="82"/>
      <c r="L100" s="82"/>
      <c r="N100" s="81"/>
    </row>
    <row r="101" spans="1:14" s="59" customFormat="1" ht="63.75">
      <c r="A101" s="292"/>
      <c r="B101" s="289" t="s">
        <v>384</v>
      </c>
      <c r="C101" s="288" t="s">
        <v>10</v>
      </c>
      <c r="D101" s="173">
        <v>24</v>
      </c>
      <c r="E101" s="174"/>
      <c r="F101" s="321">
        <f t="shared" si="2"/>
        <v>0</v>
      </c>
      <c r="G101" s="145"/>
      <c r="H101" s="81"/>
      <c r="J101" s="82"/>
      <c r="L101" s="82"/>
      <c r="N101" s="81"/>
    </row>
    <row r="102" spans="1:14" s="59" customFormat="1" ht="63.75">
      <c r="A102" s="292"/>
      <c r="B102" s="289" t="s">
        <v>385</v>
      </c>
      <c r="C102" s="288" t="s">
        <v>10</v>
      </c>
      <c r="D102" s="173">
        <v>7</v>
      </c>
      <c r="E102" s="174"/>
      <c r="F102" s="321">
        <f t="shared" si="2"/>
        <v>0</v>
      </c>
      <c r="G102" s="145"/>
      <c r="H102" s="81"/>
      <c r="J102" s="82"/>
      <c r="L102" s="82"/>
      <c r="N102" s="81"/>
    </row>
    <row r="103" spans="1:14" s="59" customFormat="1" ht="63.75">
      <c r="A103" s="292"/>
      <c r="B103" s="289" t="s">
        <v>386</v>
      </c>
      <c r="C103" s="288" t="s">
        <v>10</v>
      </c>
      <c r="D103" s="173">
        <v>5</v>
      </c>
      <c r="E103" s="174"/>
      <c r="F103" s="321">
        <f t="shared" si="2"/>
        <v>0</v>
      </c>
      <c r="G103" s="145"/>
      <c r="H103" s="81"/>
      <c r="J103" s="82"/>
      <c r="L103" s="82"/>
      <c r="N103" s="81"/>
    </row>
    <row r="104" spans="1:14" s="59" customFormat="1" ht="52.5" customHeight="1">
      <c r="A104" s="292"/>
      <c r="B104" s="289" t="s">
        <v>387</v>
      </c>
      <c r="C104" s="288" t="s">
        <v>10</v>
      </c>
      <c r="D104" s="173">
        <v>6</v>
      </c>
      <c r="E104" s="174"/>
      <c r="F104" s="321">
        <f t="shared" si="2"/>
        <v>0</v>
      </c>
      <c r="G104" s="145"/>
      <c r="H104" s="81"/>
      <c r="J104" s="82"/>
      <c r="L104" s="82"/>
      <c r="N104" s="81"/>
    </row>
    <row r="105" spans="1:14" s="59" customFormat="1" ht="76.5">
      <c r="A105" s="292"/>
      <c r="B105" s="289" t="s">
        <v>1037</v>
      </c>
      <c r="C105" s="288" t="s">
        <v>10</v>
      </c>
      <c r="D105" s="173">
        <v>46</v>
      </c>
      <c r="E105" s="174"/>
      <c r="F105" s="321">
        <f t="shared" si="2"/>
        <v>0</v>
      </c>
      <c r="G105" s="145"/>
      <c r="H105" s="81"/>
      <c r="J105" s="82"/>
      <c r="L105" s="82"/>
      <c r="N105" s="81"/>
    </row>
    <row r="106" spans="1:14" s="59" customFormat="1" ht="25.5">
      <c r="A106" s="223">
        <f>A89+1</f>
        <v>7</v>
      </c>
      <c r="B106" s="224" t="s">
        <v>388</v>
      </c>
      <c r="C106" s="153"/>
      <c r="D106" s="78"/>
      <c r="E106" s="80"/>
      <c r="F106" s="321"/>
      <c r="G106" s="145"/>
      <c r="H106" s="81"/>
      <c r="J106" s="82"/>
      <c r="L106" s="82"/>
      <c r="N106" s="81"/>
    </row>
    <row r="107" spans="1:14" s="59" customFormat="1" ht="13.5" customHeight="1">
      <c r="A107" s="241"/>
      <c r="B107" s="289" t="s">
        <v>389</v>
      </c>
      <c r="C107" s="153" t="s">
        <v>10</v>
      </c>
      <c r="D107" s="69">
        <v>3</v>
      </c>
      <c r="E107" s="80"/>
      <c r="F107" s="321">
        <f t="shared" si="2"/>
        <v>0</v>
      </c>
      <c r="G107" s="145"/>
      <c r="H107" s="81"/>
      <c r="J107" s="82"/>
      <c r="L107" s="82"/>
      <c r="N107" s="81"/>
    </row>
    <row r="108" spans="1:14" s="59" customFormat="1" ht="12.75">
      <c r="A108" s="223">
        <f>A106+1</f>
        <v>8</v>
      </c>
      <c r="B108" s="224" t="s">
        <v>390</v>
      </c>
      <c r="C108" s="153"/>
      <c r="D108" s="78"/>
      <c r="E108" s="80"/>
      <c r="F108" s="321"/>
      <c r="G108" s="145"/>
      <c r="H108" s="81"/>
      <c r="J108" s="82"/>
      <c r="L108" s="82"/>
      <c r="N108" s="81"/>
    </row>
    <row r="109" spans="1:14" s="59" customFormat="1" ht="12.75">
      <c r="A109" s="293"/>
      <c r="B109" s="294"/>
      <c r="C109" s="153" t="s">
        <v>10</v>
      </c>
      <c r="D109" s="69">
        <v>1</v>
      </c>
      <c r="E109" s="176"/>
      <c r="F109" s="321">
        <f t="shared" si="2"/>
        <v>0</v>
      </c>
      <c r="G109" s="145"/>
      <c r="H109" s="81"/>
      <c r="J109" s="82"/>
      <c r="L109" s="82"/>
      <c r="N109" s="81"/>
    </row>
    <row r="110" spans="1:14" s="59" customFormat="1" ht="12.75">
      <c r="A110" s="223">
        <f>A108+1</f>
        <v>9</v>
      </c>
      <c r="B110" s="224" t="s">
        <v>391</v>
      </c>
      <c r="C110" s="153"/>
      <c r="D110" s="78"/>
      <c r="E110" s="80"/>
      <c r="F110" s="321"/>
      <c r="G110" s="145"/>
      <c r="H110" s="81"/>
      <c r="J110" s="82"/>
      <c r="L110" s="82"/>
      <c r="N110" s="81"/>
    </row>
    <row r="111" spans="1:14" s="59" customFormat="1" ht="12.75">
      <c r="A111" s="293"/>
      <c r="B111" s="294" t="s">
        <v>392</v>
      </c>
      <c r="C111" s="153" t="s">
        <v>14</v>
      </c>
      <c r="D111" s="69">
        <v>1</v>
      </c>
      <c r="E111" s="176"/>
      <c r="F111" s="321">
        <f t="shared" si="2"/>
        <v>0</v>
      </c>
      <c r="G111" s="145"/>
      <c r="H111" s="81"/>
      <c r="J111" s="82"/>
      <c r="L111" s="82"/>
      <c r="N111" s="81"/>
    </row>
    <row r="112" spans="1:14" s="59" customFormat="1" ht="12.75">
      <c r="A112" s="293"/>
      <c r="B112" s="294" t="s">
        <v>393</v>
      </c>
      <c r="C112" s="153" t="s">
        <v>14</v>
      </c>
      <c r="D112" s="69">
        <v>1</v>
      </c>
      <c r="E112" s="176"/>
      <c r="F112" s="321">
        <f t="shared" si="2"/>
        <v>0</v>
      </c>
      <c r="G112" s="145"/>
      <c r="H112" s="81"/>
      <c r="J112" s="82"/>
      <c r="L112" s="82"/>
      <c r="N112" s="81"/>
    </row>
    <row r="113" spans="1:16" ht="12.75">
      <c r="A113" s="290"/>
      <c r="B113" s="84"/>
      <c r="C113" s="291"/>
      <c r="D113" s="85"/>
      <c r="E113" s="86"/>
      <c r="F113" s="141"/>
      <c r="G113" s="29"/>
      <c r="H113" s="2"/>
      <c r="J113" s="3"/>
      <c r="L113" s="3"/>
      <c r="N113" s="2"/>
      <c r="P113" s="4"/>
    </row>
    <row r="114" spans="1:14" s="11" customFormat="1" ht="25.5" customHeight="1">
      <c r="A114" s="256"/>
      <c r="B114" s="484" t="s">
        <v>394</v>
      </c>
      <c r="C114" s="466"/>
      <c r="D114" s="466"/>
      <c r="E114" s="467"/>
      <c r="F114" s="324">
        <f>SUM(F61:F112)</f>
        <v>0</v>
      </c>
      <c r="G114" s="301"/>
      <c r="H114" s="257"/>
      <c r="J114" s="258"/>
      <c r="L114" s="258"/>
      <c r="N114" s="257"/>
    </row>
    <row r="115" spans="1:16" ht="12.75">
      <c r="A115" s="290"/>
      <c r="B115" s="84"/>
      <c r="C115" s="291"/>
      <c r="D115" s="85"/>
      <c r="E115" s="86"/>
      <c r="F115" s="141"/>
      <c r="G115" s="29"/>
      <c r="H115" s="2"/>
      <c r="J115" s="3"/>
      <c r="L115" s="3"/>
      <c r="N115" s="2"/>
      <c r="P115" s="4"/>
    </row>
    <row r="116" spans="1:16" ht="25.5">
      <c r="A116" s="200" t="s">
        <v>28</v>
      </c>
      <c r="B116" s="27" t="s">
        <v>395</v>
      </c>
      <c r="C116" s="124"/>
      <c r="D116" s="201"/>
      <c r="E116" s="29"/>
      <c r="F116" s="126"/>
      <c r="G116" s="29"/>
      <c r="H116" s="2"/>
      <c r="J116" s="3"/>
      <c r="L116" s="3"/>
      <c r="N116" s="2"/>
      <c r="P116" s="4"/>
    </row>
    <row r="117" spans="1:16" ht="12.75">
      <c r="A117" s="202"/>
      <c r="B117" s="203"/>
      <c r="C117" s="204"/>
      <c r="D117" s="57"/>
      <c r="E117" s="31"/>
      <c r="F117" s="136"/>
      <c r="G117" s="29"/>
      <c r="H117" s="2"/>
      <c r="J117" s="3"/>
      <c r="L117" s="3"/>
      <c r="N117" s="2"/>
      <c r="P117" s="4"/>
    </row>
    <row r="118" spans="1:14" s="59" customFormat="1" ht="38.25">
      <c r="A118" s="223">
        <v>1</v>
      </c>
      <c r="B118" s="224" t="s">
        <v>397</v>
      </c>
      <c r="C118" s="153"/>
      <c r="D118" s="78"/>
      <c r="E118" s="80"/>
      <c r="F118" s="137"/>
      <c r="G118" s="145"/>
      <c r="H118" s="81"/>
      <c r="J118" s="82"/>
      <c r="L118" s="82"/>
      <c r="N118" s="81"/>
    </row>
    <row r="119" spans="1:14" s="59" customFormat="1" ht="25.5">
      <c r="A119" s="241"/>
      <c r="B119" s="289" t="s">
        <v>398</v>
      </c>
      <c r="C119" s="443" t="s">
        <v>14</v>
      </c>
      <c r="D119" s="173">
        <v>1</v>
      </c>
      <c r="E119" s="80"/>
      <c r="F119" s="321">
        <f aca="true" t="shared" si="3" ref="F119:F126">D119*E119</f>
        <v>0</v>
      </c>
      <c r="G119" s="145"/>
      <c r="H119" s="81"/>
      <c r="J119" s="82"/>
      <c r="L119" s="82"/>
      <c r="N119" s="81"/>
    </row>
    <row r="120" spans="1:14" s="59" customFormat="1" ht="25.5">
      <c r="A120" s="223">
        <f>A118+1</f>
        <v>2</v>
      </c>
      <c r="B120" s="224" t="s">
        <v>868</v>
      </c>
      <c r="C120" s="288"/>
      <c r="D120" s="175"/>
      <c r="E120" s="80"/>
      <c r="F120" s="322"/>
      <c r="G120" s="145"/>
      <c r="H120" s="81"/>
      <c r="J120" s="82"/>
      <c r="L120" s="82"/>
      <c r="N120" s="81"/>
    </row>
    <row r="121" spans="1:14" s="59" customFormat="1" ht="12.75">
      <c r="A121" s="241"/>
      <c r="B121" s="289"/>
      <c r="C121" s="443" t="s">
        <v>14</v>
      </c>
      <c r="D121" s="173">
        <v>22</v>
      </c>
      <c r="E121" s="80"/>
      <c r="F121" s="321">
        <f t="shared" si="3"/>
        <v>0</v>
      </c>
      <c r="G121" s="145"/>
      <c r="H121" s="81"/>
      <c r="J121" s="82"/>
      <c r="L121" s="82"/>
      <c r="N121" s="81"/>
    </row>
    <row r="122" spans="1:14" s="59" customFormat="1" ht="25.5">
      <c r="A122" s="223">
        <f>A120+1</f>
        <v>3</v>
      </c>
      <c r="B122" s="224" t="s">
        <v>399</v>
      </c>
      <c r="C122" s="153"/>
      <c r="D122" s="78"/>
      <c r="E122" s="80"/>
      <c r="F122" s="322"/>
      <c r="G122" s="145"/>
      <c r="H122" s="81"/>
      <c r="J122" s="82"/>
      <c r="L122" s="82"/>
      <c r="N122" s="81"/>
    </row>
    <row r="123" spans="1:14" s="59" customFormat="1" ht="13.5" customHeight="1">
      <c r="A123" s="241"/>
      <c r="B123" s="289" t="s">
        <v>400</v>
      </c>
      <c r="C123" s="153" t="s">
        <v>11</v>
      </c>
      <c r="D123" s="69">
        <v>600</v>
      </c>
      <c r="E123" s="80"/>
      <c r="F123" s="321">
        <f t="shared" si="3"/>
        <v>0</v>
      </c>
      <c r="G123" s="145"/>
      <c r="H123" s="81"/>
      <c r="J123" s="82"/>
      <c r="L123" s="82"/>
      <c r="N123" s="81"/>
    </row>
    <row r="124" spans="1:14" s="59" customFormat="1" ht="12.75">
      <c r="A124" s="223">
        <f>A122+1</f>
        <v>4</v>
      </c>
      <c r="B124" s="224" t="s">
        <v>391</v>
      </c>
      <c r="C124" s="153"/>
      <c r="D124" s="78"/>
      <c r="E124" s="80"/>
      <c r="F124" s="321"/>
      <c r="G124" s="145"/>
      <c r="H124" s="81"/>
      <c r="J124" s="82"/>
      <c r="L124" s="82"/>
      <c r="N124" s="81"/>
    </row>
    <row r="125" spans="1:14" s="59" customFormat="1" ht="12.75">
      <c r="A125" s="293"/>
      <c r="B125" s="294" t="s">
        <v>392</v>
      </c>
      <c r="C125" s="153" t="s">
        <v>14</v>
      </c>
      <c r="D125" s="69">
        <v>1</v>
      </c>
      <c r="E125" s="176"/>
      <c r="F125" s="321">
        <f t="shared" si="3"/>
        <v>0</v>
      </c>
      <c r="G125" s="145"/>
      <c r="H125" s="81"/>
      <c r="J125" s="82"/>
      <c r="L125" s="82"/>
      <c r="N125" s="81"/>
    </row>
    <row r="126" spans="1:14" s="59" customFormat="1" ht="12.75">
      <c r="A126" s="293"/>
      <c r="B126" s="294" t="s">
        <v>393</v>
      </c>
      <c r="C126" s="153" t="s">
        <v>14</v>
      </c>
      <c r="D126" s="69">
        <v>1</v>
      </c>
      <c r="E126" s="176"/>
      <c r="F126" s="321">
        <f t="shared" si="3"/>
        <v>0</v>
      </c>
      <c r="G126" s="145"/>
      <c r="H126" s="81"/>
      <c r="J126" s="82"/>
      <c r="L126" s="82"/>
      <c r="N126" s="81"/>
    </row>
    <row r="127" spans="1:16" ht="12.75">
      <c r="A127" s="200"/>
      <c r="B127" s="27"/>
      <c r="C127" s="11"/>
      <c r="D127" s="57"/>
      <c r="E127" s="29"/>
      <c r="F127" s="126"/>
      <c r="G127" s="29"/>
      <c r="H127" s="2"/>
      <c r="J127" s="3"/>
      <c r="L127" s="3"/>
      <c r="N127" s="2"/>
      <c r="P127" s="4"/>
    </row>
    <row r="128" spans="1:14" s="11" customFormat="1" ht="12.75">
      <c r="A128" s="256"/>
      <c r="B128" s="465" t="s">
        <v>396</v>
      </c>
      <c r="C128" s="466"/>
      <c r="D128" s="466"/>
      <c r="E128" s="467"/>
      <c r="F128" s="324">
        <f>SUM(F119:F126)</f>
        <v>0</v>
      </c>
      <c r="G128" s="301"/>
      <c r="H128" s="257"/>
      <c r="J128" s="258"/>
      <c r="L128" s="258"/>
      <c r="N128" s="257"/>
    </row>
    <row r="129" spans="1:16" ht="12.75">
      <c r="A129" s="290"/>
      <c r="B129" s="84"/>
      <c r="C129" s="291"/>
      <c r="D129" s="85"/>
      <c r="E129" s="86"/>
      <c r="F129" s="141"/>
      <c r="G129" s="29"/>
      <c r="H129" s="2"/>
      <c r="J129" s="3"/>
      <c r="L129" s="3"/>
      <c r="N129" s="2"/>
      <c r="P129" s="4"/>
    </row>
    <row r="130" spans="1:16" ht="12.75">
      <c r="A130" s="200" t="s">
        <v>50</v>
      </c>
      <c r="B130" s="27" t="s">
        <v>401</v>
      </c>
      <c r="C130" s="124"/>
      <c r="D130" s="201"/>
      <c r="E130" s="29"/>
      <c r="F130" s="126"/>
      <c r="G130" s="29"/>
      <c r="H130" s="2"/>
      <c r="J130" s="3"/>
      <c r="L130" s="3"/>
      <c r="N130" s="2"/>
      <c r="P130" s="4"/>
    </row>
    <row r="131" spans="1:16" ht="12.75">
      <c r="A131" s="202"/>
      <c r="B131" s="203"/>
      <c r="C131" s="204"/>
      <c r="D131" s="57"/>
      <c r="E131" s="31"/>
      <c r="F131" s="136"/>
      <c r="G131" s="29"/>
      <c r="H131" s="2"/>
      <c r="J131" s="3"/>
      <c r="L131" s="3"/>
      <c r="N131" s="2"/>
      <c r="P131" s="4"/>
    </row>
    <row r="132" spans="1:16" ht="25.5">
      <c r="A132" s="223">
        <v>1</v>
      </c>
      <c r="B132" s="295" t="s">
        <v>402</v>
      </c>
      <c r="C132" s="204"/>
      <c r="D132" s="57"/>
      <c r="E132" s="31"/>
      <c r="F132" s="136"/>
      <c r="G132" s="29"/>
      <c r="H132" s="2"/>
      <c r="J132" s="3"/>
      <c r="L132" s="3"/>
      <c r="N132" s="2"/>
      <c r="P132" s="4"/>
    </row>
    <row r="133" spans="1:14" s="59" customFormat="1" ht="132" customHeight="1">
      <c r="A133" s="287"/>
      <c r="B133" s="224" t="s">
        <v>1038</v>
      </c>
      <c r="C133" s="288" t="s">
        <v>14</v>
      </c>
      <c r="D133" s="173">
        <v>1</v>
      </c>
      <c r="E133" s="174"/>
      <c r="F133" s="321">
        <f aca="true" t="shared" si="4" ref="F133:F139">D133*E133</f>
        <v>0</v>
      </c>
      <c r="G133" s="145"/>
      <c r="H133" s="81"/>
      <c r="J133" s="82"/>
      <c r="L133" s="82"/>
      <c r="N133" s="81"/>
    </row>
    <row r="134" spans="1:14" s="59" customFormat="1" ht="63.75">
      <c r="A134" s="287"/>
      <c r="B134" s="224" t="s">
        <v>1039</v>
      </c>
      <c r="C134" s="288" t="s">
        <v>14</v>
      </c>
      <c r="D134" s="173">
        <v>1</v>
      </c>
      <c r="E134" s="174"/>
      <c r="F134" s="321">
        <f t="shared" si="4"/>
        <v>0</v>
      </c>
      <c r="G134" s="145"/>
      <c r="H134" s="81"/>
      <c r="J134" s="82"/>
      <c r="L134" s="82"/>
      <c r="N134" s="81"/>
    </row>
    <row r="135" spans="1:14" s="59" customFormat="1" ht="102">
      <c r="A135" s="287"/>
      <c r="B135" s="224" t="s">
        <v>1040</v>
      </c>
      <c r="C135" s="288" t="s">
        <v>14</v>
      </c>
      <c r="D135" s="173">
        <v>85</v>
      </c>
      <c r="E135" s="174"/>
      <c r="F135" s="321">
        <f t="shared" si="4"/>
        <v>0</v>
      </c>
      <c r="G135" s="145"/>
      <c r="H135" s="81"/>
      <c r="J135" s="82"/>
      <c r="L135" s="82"/>
      <c r="N135" s="81"/>
    </row>
    <row r="136" spans="1:14" s="59" customFormat="1" ht="76.5">
      <c r="A136" s="287"/>
      <c r="B136" s="224" t="s">
        <v>1041</v>
      </c>
      <c r="C136" s="288" t="s">
        <v>14</v>
      </c>
      <c r="D136" s="173">
        <v>11</v>
      </c>
      <c r="E136" s="174"/>
      <c r="F136" s="321">
        <f t="shared" si="4"/>
        <v>0</v>
      </c>
      <c r="G136" s="145"/>
      <c r="H136" s="81"/>
      <c r="J136" s="82"/>
      <c r="L136" s="82"/>
      <c r="N136" s="81"/>
    </row>
    <row r="137" spans="1:14" s="59" customFormat="1" ht="76.5">
      <c r="A137" s="287"/>
      <c r="B137" s="224" t="s">
        <v>1042</v>
      </c>
      <c r="C137" s="288" t="s">
        <v>14</v>
      </c>
      <c r="D137" s="173">
        <v>10</v>
      </c>
      <c r="E137" s="174"/>
      <c r="F137" s="321">
        <f t="shared" si="4"/>
        <v>0</v>
      </c>
      <c r="G137" s="145"/>
      <c r="H137" s="81"/>
      <c r="J137" s="82"/>
      <c r="L137" s="82"/>
      <c r="N137" s="81"/>
    </row>
    <row r="138" spans="1:14" s="59" customFormat="1" ht="51">
      <c r="A138" s="287"/>
      <c r="B138" s="224" t="s">
        <v>1043</v>
      </c>
      <c r="C138" s="288" t="s">
        <v>14</v>
      </c>
      <c r="D138" s="173">
        <v>2</v>
      </c>
      <c r="E138" s="174"/>
      <c r="F138" s="321">
        <f t="shared" si="4"/>
        <v>0</v>
      </c>
      <c r="G138" s="145"/>
      <c r="H138" s="81"/>
      <c r="J138" s="82"/>
      <c r="L138" s="82"/>
      <c r="N138" s="81"/>
    </row>
    <row r="139" spans="1:14" s="59" customFormat="1" ht="76.5">
      <c r="A139" s="287"/>
      <c r="B139" s="224" t="s">
        <v>867</v>
      </c>
      <c r="C139" s="288" t="s">
        <v>14</v>
      </c>
      <c r="D139" s="173">
        <v>26</v>
      </c>
      <c r="E139" s="174"/>
      <c r="F139" s="321">
        <f t="shared" si="4"/>
        <v>0</v>
      </c>
      <c r="G139" s="145"/>
      <c r="H139" s="81"/>
      <c r="J139" s="82"/>
      <c r="L139" s="82"/>
      <c r="N139" s="81"/>
    </row>
    <row r="140" spans="1:14" s="59" customFormat="1" ht="25.5">
      <c r="A140" s="223">
        <f>A132+1</f>
        <v>2</v>
      </c>
      <c r="B140" s="224" t="s">
        <v>403</v>
      </c>
      <c r="C140" s="153"/>
      <c r="D140" s="78"/>
      <c r="E140" s="80"/>
      <c r="F140" s="322"/>
      <c r="G140" s="145"/>
      <c r="H140" s="81"/>
      <c r="J140" s="82"/>
      <c r="L140" s="82"/>
      <c r="N140" s="81"/>
    </row>
    <row r="141" spans="1:14" s="59" customFormat="1" ht="25.5">
      <c r="A141" s="241"/>
      <c r="B141" s="289" t="s">
        <v>404</v>
      </c>
      <c r="C141" s="153" t="s">
        <v>11</v>
      </c>
      <c r="D141" s="69">
        <v>300</v>
      </c>
      <c r="E141" s="80"/>
      <c r="F141" s="321">
        <f>D141*E141</f>
        <v>0</v>
      </c>
      <c r="G141" s="145"/>
      <c r="H141" s="81"/>
      <c r="J141" s="82"/>
      <c r="L141" s="82"/>
      <c r="N141" s="81"/>
    </row>
    <row r="142" spans="1:14" s="59" customFormat="1" ht="12.75">
      <c r="A142" s="241"/>
      <c r="B142" s="289" t="s">
        <v>405</v>
      </c>
      <c r="C142" s="153" t="s">
        <v>11</v>
      </c>
      <c r="D142" s="69">
        <v>300</v>
      </c>
      <c r="E142" s="80"/>
      <c r="F142" s="321">
        <f>D142*E142</f>
        <v>0</v>
      </c>
      <c r="G142" s="145"/>
      <c r="H142" s="81"/>
      <c r="J142" s="82"/>
      <c r="L142" s="82"/>
      <c r="N142" s="81"/>
    </row>
    <row r="143" spans="1:14" s="59" customFormat="1" ht="12.75">
      <c r="A143" s="223">
        <f>A140+1</f>
        <v>3</v>
      </c>
      <c r="B143" s="224" t="s">
        <v>406</v>
      </c>
      <c r="C143" s="153"/>
      <c r="D143" s="78"/>
      <c r="E143" s="80"/>
      <c r="F143" s="322"/>
      <c r="G143" s="145"/>
      <c r="H143" s="81"/>
      <c r="J143" s="82"/>
      <c r="L143" s="82"/>
      <c r="N143" s="81"/>
    </row>
    <row r="144" spans="1:14" s="59" customFormat="1" ht="12.75">
      <c r="A144" s="287"/>
      <c r="B144" s="224"/>
      <c r="C144" s="288" t="s">
        <v>10</v>
      </c>
      <c r="D144" s="173">
        <v>1</v>
      </c>
      <c r="E144" s="174"/>
      <c r="F144" s="321">
        <f>D144*E144</f>
        <v>0</v>
      </c>
      <c r="G144" s="145"/>
      <c r="H144" s="81"/>
      <c r="J144" s="82"/>
      <c r="L144" s="82"/>
      <c r="N144" s="81"/>
    </row>
    <row r="145" spans="1:14" s="59" customFormat="1" ht="12.75">
      <c r="A145" s="223">
        <f>A143+1</f>
        <v>4</v>
      </c>
      <c r="B145" s="224" t="s">
        <v>30</v>
      </c>
      <c r="C145" s="153"/>
      <c r="D145" s="78"/>
      <c r="E145" s="80"/>
      <c r="F145" s="322"/>
      <c r="G145" s="145"/>
      <c r="H145" s="81"/>
      <c r="J145" s="82"/>
      <c r="L145" s="82"/>
      <c r="N145" s="81"/>
    </row>
    <row r="146" spans="1:14" s="59" customFormat="1" ht="12.75">
      <c r="A146" s="287"/>
      <c r="B146" s="224" t="s">
        <v>407</v>
      </c>
      <c r="C146" s="288" t="s">
        <v>10</v>
      </c>
      <c r="D146" s="173">
        <v>1</v>
      </c>
      <c r="E146" s="174"/>
      <c r="F146" s="321">
        <f>D146*E146</f>
        <v>0</v>
      </c>
      <c r="G146" s="145"/>
      <c r="H146" s="81"/>
      <c r="J146" s="82"/>
      <c r="L146" s="82"/>
      <c r="N146" s="81"/>
    </row>
    <row r="147" spans="1:14" s="59" customFormat="1" ht="12.75">
      <c r="A147" s="287"/>
      <c r="B147" s="224" t="s">
        <v>408</v>
      </c>
      <c r="C147" s="288" t="s">
        <v>10</v>
      </c>
      <c r="D147" s="173">
        <v>1</v>
      </c>
      <c r="E147" s="174"/>
      <c r="F147" s="321">
        <f>D147*E147</f>
        <v>0</v>
      </c>
      <c r="G147" s="145"/>
      <c r="H147" s="81"/>
      <c r="J147" s="82"/>
      <c r="L147" s="82"/>
      <c r="N147" s="81"/>
    </row>
    <row r="148" spans="1:14" s="59" customFormat="1" ht="12.75">
      <c r="A148" s="287"/>
      <c r="B148" s="224" t="s">
        <v>409</v>
      </c>
      <c r="C148" s="288" t="s">
        <v>10</v>
      </c>
      <c r="D148" s="173">
        <v>1</v>
      </c>
      <c r="E148" s="174"/>
      <c r="F148" s="321">
        <f>D148*E148</f>
        <v>0</v>
      </c>
      <c r="G148" s="145"/>
      <c r="H148" s="81"/>
      <c r="J148" s="82"/>
      <c r="L148" s="82"/>
      <c r="N148" s="81"/>
    </row>
    <row r="149" spans="1:14" s="59" customFormat="1" ht="12.75">
      <c r="A149" s="287"/>
      <c r="B149" s="224" t="s">
        <v>410</v>
      </c>
      <c r="C149" s="288" t="s">
        <v>10</v>
      </c>
      <c r="D149" s="173">
        <v>1</v>
      </c>
      <c r="E149" s="174"/>
      <c r="F149" s="321">
        <f>D149*E149</f>
        <v>0</v>
      </c>
      <c r="G149" s="145"/>
      <c r="H149" s="81"/>
      <c r="J149" s="82"/>
      <c r="L149" s="82"/>
      <c r="N149" s="81"/>
    </row>
    <row r="150" spans="1:16" ht="12.75">
      <c r="A150" s="200"/>
      <c r="B150" s="27"/>
      <c r="C150" s="11"/>
      <c r="D150" s="57"/>
      <c r="E150" s="29"/>
      <c r="F150" s="126"/>
      <c r="G150" s="29"/>
      <c r="H150" s="2"/>
      <c r="J150" s="3"/>
      <c r="L150" s="3"/>
      <c r="N150" s="2"/>
      <c r="P150" s="4"/>
    </row>
    <row r="151" spans="1:14" s="11" customFormat="1" ht="12.75">
      <c r="A151" s="256"/>
      <c r="B151" s="484" t="s">
        <v>411</v>
      </c>
      <c r="C151" s="466"/>
      <c r="D151" s="466"/>
      <c r="E151" s="467"/>
      <c r="F151" s="324">
        <f>SUM(F133:F149)</f>
        <v>0</v>
      </c>
      <c r="G151" s="301"/>
      <c r="H151" s="257"/>
      <c r="J151" s="258"/>
      <c r="L151" s="258"/>
      <c r="N151" s="257"/>
    </row>
    <row r="152" spans="1:16" ht="12.75">
      <c r="A152" s="290"/>
      <c r="B152" s="84"/>
      <c r="C152" s="291"/>
      <c r="D152" s="85"/>
      <c r="E152" s="86"/>
      <c r="F152" s="141"/>
      <c r="G152" s="29"/>
      <c r="H152" s="2"/>
      <c r="J152" s="3"/>
      <c r="L152" s="3"/>
      <c r="N152" s="2"/>
      <c r="P152" s="4"/>
    </row>
    <row r="153" spans="1:16" ht="25.5">
      <c r="A153" s="200" t="s">
        <v>81</v>
      </c>
      <c r="B153" s="27" t="s">
        <v>412</v>
      </c>
      <c r="C153" s="124"/>
      <c r="D153" s="201"/>
      <c r="E153" s="29"/>
      <c r="F153" s="126"/>
      <c r="G153" s="29"/>
      <c r="H153" s="2"/>
      <c r="J153" s="3"/>
      <c r="L153" s="3"/>
      <c r="N153" s="2"/>
      <c r="P153" s="4"/>
    </row>
    <row r="154" spans="1:16" ht="12.75">
      <c r="A154" s="202"/>
      <c r="B154" s="203"/>
      <c r="C154" s="204"/>
      <c r="D154" s="57"/>
      <c r="E154" s="31"/>
      <c r="F154" s="136"/>
      <c r="G154" s="29"/>
      <c r="H154" s="2"/>
      <c r="J154" s="3"/>
      <c r="L154" s="3"/>
      <c r="N154" s="2"/>
      <c r="P154" s="4"/>
    </row>
    <row r="155" spans="1:14" s="59" customFormat="1" ht="38.25">
      <c r="A155" s="293">
        <v>1</v>
      </c>
      <c r="B155" s="294" t="s">
        <v>413</v>
      </c>
      <c r="C155" s="439"/>
      <c r="D155" s="440"/>
      <c r="E155" s="176"/>
      <c r="F155" s="386"/>
      <c r="G155" s="356"/>
      <c r="H155" s="81"/>
      <c r="J155" s="82"/>
      <c r="L155" s="82"/>
      <c r="N155" s="81"/>
    </row>
    <row r="156" spans="1:14" s="59" customFormat="1" ht="63.75">
      <c r="A156" s="393"/>
      <c r="B156" s="438" t="s">
        <v>1044</v>
      </c>
      <c r="C156" s="441" t="s">
        <v>14</v>
      </c>
      <c r="D156" s="442">
        <v>11</v>
      </c>
      <c r="E156" s="353"/>
      <c r="F156" s="412">
        <f>D156*E156</f>
        <v>0</v>
      </c>
      <c r="G156" s="357"/>
      <c r="H156" s="81"/>
      <c r="J156" s="82"/>
      <c r="L156" s="82"/>
      <c r="N156" s="81"/>
    </row>
    <row r="157" spans="1:14" s="59" customFormat="1" ht="13.5" customHeight="1">
      <c r="A157" s="223">
        <f>A155+1</f>
        <v>2</v>
      </c>
      <c r="B157" s="224" t="s">
        <v>30</v>
      </c>
      <c r="C157" s="153"/>
      <c r="D157" s="69"/>
      <c r="E157" s="80"/>
      <c r="F157" s="322"/>
      <c r="G157" s="145"/>
      <c r="H157" s="81"/>
      <c r="J157" s="82"/>
      <c r="L157" s="82"/>
      <c r="N157" s="81"/>
    </row>
    <row r="158" spans="1:14" s="59" customFormat="1" ht="13.5" customHeight="1">
      <c r="A158" s="287"/>
      <c r="B158" s="224" t="s">
        <v>409</v>
      </c>
      <c r="C158" s="153" t="s">
        <v>14</v>
      </c>
      <c r="D158" s="69">
        <v>1</v>
      </c>
      <c r="E158" s="80"/>
      <c r="F158" s="321">
        <f>D158*E158</f>
        <v>0</v>
      </c>
      <c r="G158" s="145"/>
      <c r="H158" s="81"/>
      <c r="J158" s="82"/>
      <c r="L158" s="82"/>
      <c r="N158" s="81"/>
    </row>
    <row r="159" spans="1:14" s="59" customFormat="1" ht="13.5" customHeight="1">
      <c r="A159" s="287"/>
      <c r="B159" s="224" t="s">
        <v>393</v>
      </c>
      <c r="C159" s="153" t="s">
        <v>14</v>
      </c>
      <c r="D159" s="69">
        <v>1</v>
      </c>
      <c r="E159" s="80"/>
      <c r="F159" s="321">
        <f>D159*E159</f>
        <v>0</v>
      </c>
      <c r="G159" s="145"/>
      <c r="H159" s="81"/>
      <c r="J159" s="82"/>
      <c r="L159" s="82"/>
      <c r="N159" s="81"/>
    </row>
    <row r="160" spans="1:16" ht="12.75">
      <c r="A160" s="200"/>
      <c r="B160" s="27"/>
      <c r="C160" s="57"/>
      <c r="D160" s="57"/>
      <c r="E160" s="29"/>
      <c r="F160" s="126"/>
      <c r="G160" s="29"/>
      <c r="H160" s="2"/>
      <c r="J160" s="3"/>
      <c r="L160" s="3"/>
      <c r="N160" s="2"/>
      <c r="P160" s="4"/>
    </row>
    <row r="161" spans="1:14" s="11" customFormat="1" ht="25.5" customHeight="1">
      <c r="A161" s="256"/>
      <c r="B161" s="484" t="s">
        <v>414</v>
      </c>
      <c r="C161" s="466"/>
      <c r="D161" s="466"/>
      <c r="E161" s="467"/>
      <c r="F161" s="324">
        <f>SUM(F156:F159)</f>
        <v>0</v>
      </c>
      <c r="G161" s="301"/>
      <c r="H161" s="257"/>
      <c r="J161" s="258"/>
      <c r="L161" s="258"/>
      <c r="N161" s="257"/>
    </row>
    <row r="162" spans="1:16" ht="12.75">
      <c r="A162" s="290"/>
      <c r="B162" s="84"/>
      <c r="C162" s="291"/>
      <c r="D162" s="85"/>
      <c r="E162" s="86"/>
      <c r="F162" s="141"/>
      <c r="G162" s="29"/>
      <c r="H162" s="2"/>
      <c r="J162" s="3"/>
      <c r="L162" s="3"/>
      <c r="N162" s="2"/>
      <c r="P162" s="4"/>
    </row>
    <row r="163" spans="1:16" ht="25.5">
      <c r="A163" s="200" t="s">
        <v>86</v>
      </c>
      <c r="B163" s="27" t="s">
        <v>415</v>
      </c>
      <c r="C163" s="124"/>
      <c r="D163" s="201"/>
      <c r="E163" s="29"/>
      <c r="F163" s="126"/>
      <c r="G163" s="29"/>
      <c r="H163" s="2"/>
      <c r="J163" s="3"/>
      <c r="L163" s="3"/>
      <c r="N163" s="2"/>
      <c r="P163" s="4"/>
    </row>
    <row r="164" spans="1:16" ht="12.75">
      <c r="A164" s="202"/>
      <c r="B164" s="203"/>
      <c r="C164" s="204"/>
      <c r="D164" s="57"/>
      <c r="E164" s="31"/>
      <c r="F164" s="136"/>
      <c r="G164" s="29"/>
      <c r="H164" s="2"/>
      <c r="J164" s="3"/>
      <c r="L164" s="3"/>
      <c r="N164" s="2"/>
      <c r="P164" s="4"/>
    </row>
    <row r="165" spans="1:14" s="59" customFormat="1" ht="12.75">
      <c r="A165" s="223">
        <v>1</v>
      </c>
      <c r="B165" s="224" t="s">
        <v>416</v>
      </c>
      <c r="C165" s="153"/>
      <c r="D165" s="69"/>
      <c r="E165" s="80"/>
      <c r="F165" s="137"/>
      <c r="G165" s="145"/>
      <c r="H165" s="81"/>
      <c r="J165" s="82"/>
      <c r="L165" s="82"/>
      <c r="N165" s="81"/>
    </row>
    <row r="166" spans="1:14" s="59" customFormat="1" ht="76.5">
      <c r="A166" s="287"/>
      <c r="B166" s="224" t="s">
        <v>1045</v>
      </c>
      <c r="C166" s="288" t="s">
        <v>14</v>
      </c>
      <c r="D166" s="173">
        <v>4</v>
      </c>
      <c r="E166" s="80"/>
      <c r="F166" s="321">
        <f aca="true" t="shared" si="5" ref="F166:F180">D166*E166</f>
        <v>0</v>
      </c>
      <c r="G166" s="145"/>
      <c r="H166" s="81"/>
      <c r="J166" s="82"/>
      <c r="L166" s="82"/>
      <c r="N166" s="81"/>
    </row>
    <row r="167" spans="1:14" s="59" customFormat="1" ht="76.5">
      <c r="A167" s="287"/>
      <c r="B167" s="224" t="s">
        <v>866</v>
      </c>
      <c r="C167" s="288" t="s">
        <v>10</v>
      </c>
      <c r="D167" s="173">
        <v>1</v>
      </c>
      <c r="E167" s="80"/>
      <c r="F167" s="321">
        <f t="shared" si="5"/>
        <v>0</v>
      </c>
      <c r="G167" s="145"/>
      <c r="H167" s="81"/>
      <c r="J167" s="82"/>
      <c r="L167" s="82"/>
      <c r="N167" s="81"/>
    </row>
    <row r="168" spans="1:14" s="59" customFormat="1" ht="76.5">
      <c r="A168" s="287"/>
      <c r="B168" s="224" t="s">
        <v>1046</v>
      </c>
      <c r="C168" s="288" t="s">
        <v>10</v>
      </c>
      <c r="D168" s="173">
        <v>1</v>
      </c>
      <c r="E168" s="80"/>
      <c r="F168" s="321">
        <f t="shared" si="5"/>
        <v>0</v>
      </c>
      <c r="G168" s="145"/>
      <c r="H168" s="81"/>
      <c r="J168" s="82"/>
      <c r="L168" s="82"/>
      <c r="N168" s="81"/>
    </row>
    <row r="169" spans="1:14" s="59" customFormat="1" ht="25.5">
      <c r="A169" s="287"/>
      <c r="B169" s="224" t="s">
        <v>418</v>
      </c>
      <c r="C169" s="288" t="s">
        <v>10</v>
      </c>
      <c r="D169" s="173">
        <v>4</v>
      </c>
      <c r="E169" s="80"/>
      <c r="F169" s="321">
        <f t="shared" si="5"/>
        <v>0</v>
      </c>
      <c r="G169" s="145"/>
      <c r="H169" s="81"/>
      <c r="J169" s="82"/>
      <c r="L169" s="82"/>
      <c r="N169" s="81"/>
    </row>
    <row r="170" spans="1:14" s="59" customFormat="1" ht="114.75">
      <c r="A170" s="287"/>
      <c r="B170" s="224" t="s">
        <v>1047</v>
      </c>
      <c r="C170" s="288" t="s">
        <v>10</v>
      </c>
      <c r="D170" s="173">
        <v>1</v>
      </c>
      <c r="E170" s="80"/>
      <c r="F170" s="321">
        <f t="shared" si="5"/>
        <v>0</v>
      </c>
      <c r="G170" s="145"/>
      <c r="H170" s="81"/>
      <c r="J170" s="82"/>
      <c r="L170" s="82"/>
      <c r="N170" s="81"/>
    </row>
    <row r="171" spans="1:14" s="59" customFormat="1" ht="51">
      <c r="A171" s="287"/>
      <c r="B171" s="224" t="s">
        <v>1048</v>
      </c>
      <c r="C171" s="288" t="s">
        <v>10</v>
      </c>
      <c r="D171" s="173">
        <v>2</v>
      </c>
      <c r="E171" s="80"/>
      <c r="F171" s="321">
        <f t="shared" si="5"/>
        <v>0</v>
      </c>
      <c r="G171" s="145"/>
      <c r="H171" s="81"/>
      <c r="J171" s="82"/>
      <c r="L171" s="82"/>
      <c r="N171" s="81"/>
    </row>
    <row r="172" spans="1:14" s="59" customFormat="1" ht="51">
      <c r="A172" s="287"/>
      <c r="B172" s="224" t="s">
        <v>1049</v>
      </c>
      <c r="C172" s="288" t="s">
        <v>10</v>
      </c>
      <c r="D172" s="173">
        <v>4</v>
      </c>
      <c r="E172" s="80"/>
      <c r="F172" s="321">
        <f t="shared" si="5"/>
        <v>0</v>
      </c>
      <c r="G172" s="145"/>
      <c r="H172" s="81"/>
      <c r="J172" s="82"/>
      <c r="L172" s="82"/>
      <c r="N172" s="81"/>
    </row>
    <row r="173" spans="1:14" s="59" customFormat="1" ht="51">
      <c r="A173" s="287"/>
      <c r="B173" s="224" t="s">
        <v>1050</v>
      </c>
      <c r="C173" s="288" t="s">
        <v>10</v>
      </c>
      <c r="D173" s="173">
        <v>6</v>
      </c>
      <c r="E173" s="80"/>
      <c r="F173" s="321">
        <f t="shared" si="5"/>
        <v>0</v>
      </c>
      <c r="G173" s="145"/>
      <c r="H173" s="81"/>
      <c r="J173" s="82"/>
      <c r="L173" s="82"/>
      <c r="N173" s="81"/>
    </row>
    <row r="174" spans="1:14" s="59" customFormat="1" ht="12.75">
      <c r="A174" s="287"/>
      <c r="B174" s="224" t="s">
        <v>419</v>
      </c>
      <c r="C174" s="153" t="s">
        <v>10</v>
      </c>
      <c r="D174" s="69">
        <v>4</v>
      </c>
      <c r="E174" s="80"/>
      <c r="F174" s="321">
        <f t="shared" si="5"/>
        <v>0</v>
      </c>
      <c r="G174" s="145"/>
      <c r="H174" s="81"/>
      <c r="J174" s="82"/>
      <c r="L174" s="82"/>
      <c r="N174" s="81"/>
    </row>
    <row r="175" spans="1:14" s="59" customFormat="1" ht="12.75">
      <c r="A175" s="287"/>
      <c r="B175" s="224" t="s">
        <v>420</v>
      </c>
      <c r="C175" s="153" t="s">
        <v>10</v>
      </c>
      <c r="D175" s="69">
        <v>2</v>
      </c>
      <c r="E175" s="80"/>
      <c r="F175" s="321">
        <f t="shared" si="5"/>
        <v>0</v>
      </c>
      <c r="G175" s="145"/>
      <c r="H175" s="81"/>
      <c r="J175" s="82"/>
      <c r="L175" s="82"/>
      <c r="N175" s="81"/>
    </row>
    <row r="176" spans="1:14" s="59" customFormat="1" ht="12.75">
      <c r="A176" s="287"/>
      <c r="B176" s="224" t="s">
        <v>421</v>
      </c>
      <c r="C176" s="153" t="s">
        <v>11</v>
      </c>
      <c r="D176" s="69">
        <v>150</v>
      </c>
      <c r="E176" s="80"/>
      <c r="F176" s="321">
        <f t="shared" si="5"/>
        <v>0</v>
      </c>
      <c r="G176" s="145"/>
      <c r="H176" s="81"/>
      <c r="J176" s="82"/>
      <c r="L176" s="82"/>
      <c r="N176" s="81"/>
    </row>
    <row r="177" spans="1:14" s="59" customFormat="1" ht="25.5">
      <c r="A177" s="287"/>
      <c r="B177" s="224" t="s">
        <v>422</v>
      </c>
      <c r="C177" s="153" t="s">
        <v>10</v>
      </c>
      <c r="D177" s="69">
        <v>8</v>
      </c>
      <c r="E177" s="80"/>
      <c r="F177" s="321">
        <f t="shared" si="5"/>
        <v>0</v>
      </c>
      <c r="G177" s="145"/>
      <c r="H177" s="81"/>
      <c r="J177" s="82"/>
      <c r="L177" s="82"/>
      <c r="N177" s="81"/>
    </row>
    <row r="178" spans="1:14" s="59" customFormat="1" ht="13.5" customHeight="1">
      <c r="A178" s="223">
        <f>A165+1</f>
        <v>2</v>
      </c>
      <c r="B178" s="224" t="s">
        <v>30</v>
      </c>
      <c r="C178" s="153"/>
      <c r="D178" s="69"/>
      <c r="E178" s="80"/>
      <c r="F178" s="321">
        <f t="shared" si="5"/>
        <v>0</v>
      </c>
      <c r="G178" s="145"/>
      <c r="H178" s="81"/>
      <c r="J178" s="82"/>
      <c r="L178" s="82"/>
      <c r="N178" s="81"/>
    </row>
    <row r="179" spans="1:14" s="59" customFormat="1" ht="25.5">
      <c r="A179" s="287"/>
      <c r="B179" s="224" t="s">
        <v>423</v>
      </c>
      <c r="C179" s="153" t="s">
        <v>14</v>
      </c>
      <c r="D179" s="69">
        <v>1</v>
      </c>
      <c r="E179" s="80"/>
      <c r="F179" s="321">
        <f t="shared" si="5"/>
        <v>0</v>
      </c>
      <c r="G179" s="145"/>
      <c r="H179" s="81"/>
      <c r="J179" s="82"/>
      <c r="L179" s="82"/>
      <c r="N179" s="81"/>
    </row>
    <row r="180" spans="1:14" s="59" customFormat="1" ht="13.5" customHeight="1">
      <c r="A180" s="287"/>
      <c r="B180" s="224" t="s">
        <v>393</v>
      </c>
      <c r="C180" s="153" t="s">
        <v>14</v>
      </c>
      <c r="D180" s="69">
        <v>1</v>
      </c>
      <c r="E180" s="80"/>
      <c r="F180" s="321">
        <f t="shared" si="5"/>
        <v>0</v>
      </c>
      <c r="G180" s="145"/>
      <c r="H180" s="81"/>
      <c r="J180" s="82"/>
      <c r="L180" s="82"/>
      <c r="N180" s="81"/>
    </row>
    <row r="181" spans="1:14" s="59" customFormat="1" ht="25.5">
      <c r="A181" s="223">
        <f>A178+1</f>
        <v>3</v>
      </c>
      <c r="B181" s="224" t="s">
        <v>424</v>
      </c>
      <c r="C181" s="153"/>
      <c r="D181" s="69"/>
      <c r="E181" s="80"/>
      <c r="F181" s="322"/>
      <c r="G181" s="145"/>
      <c r="H181" s="81"/>
      <c r="J181" s="82"/>
      <c r="L181" s="82"/>
      <c r="N181" s="81"/>
    </row>
    <row r="182" spans="1:14" s="59" customFormat="1" ht="51">
      <c r="A182" s="287"/>
      <c r="B182" s="224" t="s">
        <v>1051</v>
      </c>
      <c r="C182" s="288" t="s">
        <v>14</v>
      </c>
      <c r="D182" s="173">
        <v>1</v>
      </c>
      <c r="E182" s="80"/>
      <c r="F182" s="321">
        <f>D182*E182</f>
        <v>0</v>
      </c>
      <c r="G182" s="145"/>
      <c r="H182" s="81"/>
      <c r="J182" s="82"/>
      <c r="L182" s="82"/>
      <c r="N182" s="81"/>
    </row>
    <row r="183" spans="1:14" s="59" customFormat="1" ht="51">
      <c r="A183" s="287"/>
      <c r="B183" s="224" t="s">
        <v>1053</v>
      </c>
      <c r="C183" s="288" t="s">
        <v>14</v>
      </c>
      <c r="D183" s="173">
        <v>1</v>
      </c>
      <c r="E183" s="80"/>
      <c r="F183" s="321">
        <f>D183*E183</f>
        <v>0</v>
      </c>
      <c r="G183" s="145"/>
      <c r="H183" s="81"/>
      <c r="J183" s="82"/>
      <c r="L183" s="82"/>
      <c r="N183" s="81"/>
    </row>
    <row r="184" spans="1:14" s="59" customFormat="1" ht="63.75">
      <c r="A184" s="287"/>
      <c r="B184" s="224" t="s">
        <v>1052</v>
      </c>
      <c r="C184" s="288" t="s">
        <v>14</v>
      </c>
      <c r="D184" s="173">
        <v>1</v>
      </c>
      <c r="E184" s="80"/>
      <c r="F184" s="321">
        <f>D184*E184</f>
        <v>0</v>
      </c>
      <c r="G184" s="145"/>
      <c r="H184" s="81"/>
      <c r="J184" s="82"/>
      <c r="L184" s="82"/>
      <c r="N184" s="81"/>
    </row>
    <row r="185" spans="1:14" s="59" customFormat="1" ht="13.5" customHeight="1">
      <c r="A185" s="223">
        <f>A181+1</f>
        <v>4</v>
      </c>
      <c r="B185" s="224" t="s">
        <v>30</v>
      </c>
      <c r="C185" s="153"/>
      <c r="D185" s="69"/>
      <c r="E185" s="80"/>
      <c r="F185" s="322"/>
      <c r="G185" s="145"/>
      <c r="H185" s="81"/>
      <c r="J185" s="82"/>
      <c r="L185" s="82"/>
      <c r="N185" s="81"/>
    </row>
    <row r="186" spans="1:14" s="59" customFormat="1" ht="13.5" customHeight="1">
      <c r="A186" s="287"/>
      <c r="B186" s="224" t="s">
        <v>393</v>
      </c>
      <c r="C186" s="153" t="s">
        <v>14</v>
      </c>
      <c r="D186" s="69">
        <v>1</v>
      </c>
      <c r="E186" s="80"/>
      <c r="F186" s="321">
        <f>D186*E186</f>
        <v>0</v>
      </c>
      <c r="G186" s="145"/>
      <c r="H186" s="81"/>
      <c r="J186" s="82"/>
      <c r="L186" s="82"/>
      <c r="N186" s="81"/>
    </row>
    <row r="187" spans="1:16" ht="12.75">
      <c r="A187" s="200"/>
      <c r="B187" s="27"/>
      <c r="C187" s="57"/>
      <c r="D187" s="57"/>
      <c r="E187" s="29"/>
      <c r="F187" s="323"/>
      <c r="G187" s="29"/>
      <c r="H187" s="2"/>
      <c r="J187" s="3"/>
      <c r="L187" s="3"/>
      <c r="N187" s="2"/>
      <c r="P187" s="4"/>
    </row>
    <row r="188" spans="1:14" s="11" customFormat="1" ht="25.5" customHeight="1">
      <c r="A188" s="256"/>
      <c r="B188" s="484" t="s">
        <v>417</v>
      </c>
      <c r="C188" s="466"/>
      <c r="D188" s="466"/>
      <c r="E188" s="467"/>
      <c r="F188" s="324">
        <f>SUM(F166:F186)</f>
        <v>0</v>
      </c>
      <c r="G188" s="301"/>
      <c r="H188" s="257"/>
      <c r="J188" s="258"/>
      <c r="L188" s="258"/>
      <c r="N188" s="257"/>
    </row>
    <row r="189" spans="1:14" s="11" customFormat="1" ht="12.75">
      <c r="A189" s="290"/>
      <c r="B189" s="84"/>
      <c r="C189" s="291"/>
      <c r="D189" s="85"/>
      <c r="E189" s="296"/>
      <c r="F189" s="141"/>
      <c r="G189" s="237"/>
      <c r="H189" s="257"/>
      <c r="J189" s="258"/>
      <c r="L189" s="258"/>
      <c r="N189" s="257"/>
    </row>
    <row r="190" spans="1:14" s="297" customFormat="1" ht="12.75">
      <c r="A190" s="202"/>
      <c r="B190" s="476" t="s">
        <v>7</v>
      </c>
      <c r="C190" s="466"/>
      <c r="D190" s="466"/>
      <c r="E190" s="466"/>
      <c r="F190" s="467"/>
      <c r="G190" s="306"/>
      <c r="H190" s="298"/>
      <c r="J190" s="299"/>
      <c r="L190" s="299"/>
      <c r="N190" s="298"/>
    </row>
    <row r="191" spans="1:14" s="297" customFormat="1" ht="15" customHeight="1">
      <c r="A191" s="255" t="s">
        <v>763</v>
      </c>
      <c r="B191" s="476" t="s">
        <v>761</v>
      </c>
      <c r="C191" s="466"/>
      <c r="D191" s="466"/>
      <c r="E191" s="466"/>
      <c r="F191" s="467"/>
      <c r="G191" s="306"/>
      <c r="H191" s="298"/>
      <c r="J191" s="299"/>
      <c r="L191" s="299"/>
      <c r="N191" s="298"/>
    </row>
    <row r="192" spans="1:14" s="297" customFormat="1" ht="15" customHeight="1">
      <c r="A192" s="202"/>
      <c r="B192" s="476"/>
      <c r="C192" s="466"/>
      <c r="D192" s="466"/>
      <c r="E192" s="466"/>
      <c r="F192" s="467"/>
      <c r="G192" s="306"/>
      <c r="H192" s="298"/>
      <c r="J192" s="299"/>
      <c r="L192" s="299"/>
      <c r="N192" s="298"/>
    </row>
    <row r="193" spans="1:14" s="11" customFormat="1" ht="25.5" customHeight="1">
      <c r="A193" s="202" t="s">
        <v>21</v>
      </c>
      <c r="B193" s="468" t="str">
        <f>B4</f>
        <v>VANJSKA RASVJETA NA STUPOVIMA I U PODU I SVJETLEĆA REKLAMA LED U 3D IZVEDBI</v>
      </c>
      <c r="C193" s="466"/>
      <c r="D193" s="466"/>
      <c r="E193" s="467"/>
      <c r="F193" s="319">
        <f>F24</f>
        <v>0</v>
      </c>
      <c r="G193" s="237"/>
      <c r="H193" s="257"/>
      <c r="J193" s="258"/>
      <c r="L193" s="258"/>
      <c r="N193" s="257"/>
    </row>
    <row r="194" spans="1:14" s="11" customFormat="1" ht="12.75">
      <c r="A194" s="202" t="s">
        <v>22</v>
      </c>
      <c r="B194" s="468" t="str">
        <f>B26</f>
        <v>SUSTAV VIDEO NADZORA</v>
      </c>
      <c r="C194" s="466"/>
      <c r="D194" s="466"/>
      <c r="E194" s="467"/>
      <c r="F194" s="319">
        <f>F56</f>
        <v>0</v>
      </c>
      <c r="G194" s="237"/>
      <c r="H194" s="257"/>
      <c r="J194" s="258"/>
      <c r="L194" s="258"/>
      <c r="N194" s="257"/>
    </row>
    <row r="195" spans="1:14" s="11" customFormat="1" ht="12.75">
      <c r="A195" s="202" t="s">
        <v>26</v>
      </c>
      <c r="B195" s="468" t="str">
        <f>B58</f>
        <v>INSTALACIJA RASVJETE UTIČNICA I TROŠILA U STALNOM SPOJU</v>
      </c>
      <c r="C195" s="466"/>
      <c r="D195" s="466"/>
      <c r="E195" s="467"/>
      <c r="F195" s="319">
        <f>F114</f>
        <v>0</v>
      </c>
      <c r="G195" s="237"/>
      <c r="H195" s="257"/>
      <c r="J195" s="258"/>
      <c r="L195" s="258"/>
      <c r="N195" s="257"/>
    </row>
    <row r="196" spans="1:14" s="11" customFormat="1" ht="12.75">
      <c r="A196" s="202" t="s">
        <v>28</v>
      </c>
      <c r="B196" s="468" t="str">
        <f>B116</f>
        <v>TELEFONSKA INSTALACIJA I INSTALACIJA RAČUNALA</v>
      </c>
      <c r="C196" s="466"/>
      <c r="D196" s="466"/>
      <c r="E196" s="467"/>
      <c r="F196" s="319">
        <f>F128</f>
        <v>0</v>
      </c>
      <c r="G196" s="237"/>
      <c r="H196" s="257"/>
      <c r="J196" s="258"/>
      <c r="L196" s="258"/>
      <c r="N196" s="257"/>
    </row>
    <row r="197" spans="1:14" s="11" customFormat="1" ht="12.75">
      <c r="A197" s="202" t="s">
        <v>50</v>
      </c>
      <c r="B197" s="468" t="str">
        <f>B130</f>
        <v>SUSTAV ZA DOJAVU POŽARA</v>
      </c>
      <c r="C197" s="466"/>
      <c r="D197" s="466"/>
      <c r="E197" s="467"/>
      <c r="F197" s="319">
        <f>F151</f>
        <v>0</v>
      </c>
      <c r="G197" s="237"/>
      <c r="H197" s="257"/>
      <c r="J197" s="258"/>
      <c r="L197" s="258"/>
      <c r="N197" s="257"/>
    </row>
    <row r="198" spans="1:14" s="11" customFormat="1" ht="12.75">
      <c r="A198" s="202" t="s">
        <v>81</v>
      </c>
      <c r="B198" s="468" t="str">
        <f>B153</f>
        <v>TROŠKOVI INSTALACIJE PODNOG ELEKTRIČNOG GRIJANJA</v>
      </c>
      <c r="C198" s="466"/>
      <c r="D198" s="466"/>
      <c r="E198" s="467"/>
      <c r="F198" s="319">
        <f>F161</f>
        <v>0</v>
      </c>
      <c r="G198" s="237"/>
      <c r="H198" s="257"/>
      <c r="J198" s="258"/>
      <c r="L198" s="258"/>
      <c r="N198" s="257"/>
    </row>
    <row r="199" spans="1:14" s="11" customFormat="1" ht="12.75">
      <c r="A199" s="202" t="s">
        <v>86</v>
      </c>
      <c r="B199" s="468" t="str">
        <f>B163</f>
        <v>TROŠKOVI INSTALACIJE RAZGLASA I SOS SUSTAVA</v>
      </c>
      <c r="C199" s="466"/>
      <c r="D199" s="466"/>
      <c r="E199" s="467"/>
      <c r="F199" s="319">
        <f>F188</f>
        <v>0</v>
      </c>
      <c r="G199" s="237"/>
      <c r="H199" s="257"/>
      <c r="J199" s="258"/>
      <c r="L199" s="258"/>
      <c r="N199" s="257"/>
    </row>
    <row r="200" spans="1:14" s="11" customFormat="1" ht="12.75">
      <c r="A200" s="202"/>
      <c r="B200" s="477"/>
      <c r="C200" s="466"/>
      <c r="D200" s="466"/>
      <c r="E200" s="467"/>
      <c r="F200" s="319"/>
      <c r="G200" s="237"/>
      <c r="H200" s="257"/>
      <c r="J200" s="258"/>
      <c r="L200" s="258"/>
      <c r="N200" s="257"/>
    </row>
    <row r="201" spans="1:14" s="11" customFormat="1" ht="12.75">
      <c r="A201" s="202"/>
      <c r="B201" s="460" t="s">
        <v>426</v>
      </c>
      <c r="C201" s="461"/>
      <c r="D201" s="461"/>
      <c r="E201" s="461"/>
      <c r="F201" s="320">
        <f>SUM(F193:F198)</f>
        <v>0</v>
      </c>
      <c r="G201" s="237"/>
      <c r="H201" s="257"/>
      <c r="J201" s="258"/>
      <c r="L201" s="258"/>
      <c r="N201" s="257"/>
    </row>
    <row r="202" spans="1:16" ht="12.75">
      <c r="A202" s="60"/>
      <c r="B202" s="61"/>
      <c r="C202" s="62"/>
      <c r="D202" s="63"/>
      <c r="E202" s="68"/>
      <c r="F202" s="65"/>
      <c r="H202" s="2"/>
      <c r="J202" s="3"/>
      <c r="L202" s="3"/>
      <c r="N202" s="2"/>
      <c r="P202" s="4"/>
    </row>
    <row r="203" spans="1:16" ht="12.75">
      <c r="A203" s="60"/>
      <c r="B203" s="61"/>
      <c r="C203" s="62"/>
      <c r="D203" s="63"/>
      <c r="E203" s="64"/>
      <c r="F203" s="65"/>
      <c r="H203" s="2"/>
      <c r="J203" s="3"/>
      <c r="L203" s="3"/>
      <c r="N203" s="2"/>
      <c r="P203" s="4"/>
    </row>
    <row r="204" spans="1:16" ht="12.75">
      <c r="A204" s="60"/>
      <c r="B204" s="61"/>
      <c r="C204" s="62"/>
      <c r="D204" s="63"/>
      <c r="E204" s="64"/>
      <c r="F204" s="65"/>
      <c r="H204" s="2"/>
      <c r="J204" s="3"/>
      <c r="L204" s="3"/>
      <c r="N204" s="2"/>
      <c r="P204" s="4"/>
    </row>
    <row r="205" spans="1:16" ht="12.75">
      <c r="A205" s="60"/>
      <c r="B205" s="37"/>
      <c r="C205" s="66"/>
      <c r="D205" s="67"/>
      <c r="E205" s="59"/>
      <c r="F205" s="65"/>
      <c r="G205" s="59"/>
      <c r="H205" s="2"/>
      <c r="J205" s="3"/>
      <c r="L205" s="3"/>
      <c r="N205" s="2"/>
      <c r="P205" s="4"/>
    </row>
    <row r="206" spans="1:16" ht="12.75">
      <c r="A206" s="60"/>
      <c r="B206" s="37"/>
      <c r="C206" s="66"/>
      <c r="D206" s="67"/>
      <c r="E206" s="59"/>
      <c r="F206" s="65"/>
      <c r="G206" s="59"/>
      <c r="H206" s="2"/>
      <c r="J206" s="3"/>
      <c r="L206" s="3"/>
      <c r="N206" s="2"/>
      <c r="P206" s="4"/>
    </row>
    <row r="207" spans="1:16" ht="12.75">
      <c r="A207" s="32"/>
      <c r="B207" s="37"/>
      <c r="C207" s="38"/>
      <c r="D207" s="39"/>
      <c r="F207" s="36"/>
      <c r="G207" s="59"/>
      <c r="H207" s="2"/>
      <c r="J207" s="3"/>
      <c r="L207" s="3"/>
      <c r="N207" s="2"/>
      <c r="P207" s="4"/>
    </row>
    <row r="208" spans="1:16" ht="12.75">
      <c r="A208" s="32"/>
      <c r="B208" s="37"/>
      <c r="C208" s="38"/>
      <c r="D208" s="39"/>
      <c r="F208" s="36"/>
      <c r="G208" s="59"/>
      <c r="H208" s="2"/>
      <c r="J208" s="3"/>
      <c r="L208" s="3"/>
      <c r="N208" s="2"/>
      <c r="P208" s="4"/>
    </row>
    <row r="209" spans="1:16" ht="12.75">
      <c r="A209" s="32"/>
      <c r="B209" s="40"/>
      <c r="C209" s="38"/>
      <c r="D209" s="39"/>
      <c r="F209" s="36"/>
      <c r="G209" s="59"/>
      <c r="H209" s="2"/>
      <c r="J209" s="3"/>
      <c r="L209" s="3"/>
      <c r="N209" s="2"/>
      <c r="P209" s="4"/>
    </row>
    <row r="210" spans="1:16" ht="12.75">
      <c r="A210" s="32"/>
      <c r="B210" s="40"/>
      <c r="C210" s="38"/>
      <c r="D210" s="39"/>
      <c r="F210" s="36"/>
      <c r="G210" s="59"/>
      <c r="H210" s="2"/>
      <c r="J210" s="3"/>
      <c r="L210" s="3"/>
      <c r="N210" s="2"/>
      <c r="P210" s="4"/>
    </row>
    <row r="211" spans="1:16" ht="12.75">
      <c r="A211" s="32"/>
      <c r="B211" s="40"/>
      <c r="C211" s="38"/>
      <c r="D211" s="39"/>
      <c r="F211" s="36"/>
      <c r="H211" s="2"/>
      <c r="J211" s="3"/>
      <c r="L211" s="3"/>
      <c r="N211" s="2"/>
      <c r="P211" s="4"/>
    </row>
    <row r="212" spans="1:16" ht="12.75">
      <c r="A212" s="32"/>
      <c r="B212" s="40"/>
      <c r="C212" s="38"/>
      <c r="D212" s="39"/>
      <c r="F212" s="36"/>
      <c r="H212" s="2"/>
      <c r="J212" s="3"/>
      <c r="L212" s="3"/>
      <c r="N212" s="2"/>
      <c r="P212" s="4"/>
    </row>
    <row r="213" spans="1:16" ht="12.75">
      <c r="A213" s="32"/>
      <c r="B213" s="41"/>
      <c r="C213" s="38"/>
      <c r="D213" s="39"/>
      <c r="F213" s="36"/>
      <c r="H213" s="2"/>
      <c r="J213" s="3"/>
      <c r="L213" s="3"/>
      <c r="N213" s="2"/>
      <c r="P213" s="4"/>
    </row>
    <row r="214" spans="1:16" ht="12.75">
      <c r="A214" s="32"/>
      <c r="B214" s="37"/>
      <c r="C214" s="38"/>
      <c r="D214" s="39"/>
      <c r="F214" s="36"/>
      <c r="H214" s="2"/>
      <c r="J214" s="3"/>
      <c r="L214" s="3"/>
      <c r="N214" s="2"/>
      <c r="P214" s="4"/>
    </row>
    <row r="215" spans="1:16" ht="12.75">
      <c r="A215" s="32"/>
      <c r="B215" s="40"/>
      <c r="C215" s="42"/>
      <c r="D215" s="39"/>
      <c r="F215" s="36"/>
      <c r="H215" s="2"/>
      <c r="J215" s="3"/>
      <c r="L215" s="3"/>
      <c r="N215" s="2"/>
      <c r="P215" s="4"/>
    </row>
    <row r="216" spans="1:16" ht="12.75">
      <c r="A216" s="32"/>
      <c r="B216" s="33"/>
      <c r="C216" s="42"/>
      <c r="D216" s="39"/>
      <c r="H216" s="2"/>
      <c r="J216" s="3"/>
      <c r="L216" s="3"/>
      <c r="N216" s="2"/>
      <c r="P216" s="4"/>
    </row>
    <row r="217" spans="1:16" ht="12.75">
      <c r="A217" s="32"/>
      <c r="B217" s="33"/>
      <c r="C217" s="42"/>
      <c r="D217" s="39"/>
      <c r="H217" s="2"/>
      <c r="J217" s="3"/>
      <c r="L217" s="3"/>
      <c r="N217" s="2"/>
      <c r="P217" s="4"/>
    </row>
    <row r="218" spans="1:16" ht="12.75">
      <c r="A218" s="32"/>
      <c r="B218" s="33"/>
      <c r="C218" s="42"/>
      <c r="D218" s="39"/>
      <c r="H218" s="2"/>
      <c r="J218" s="3"/>
      <c r="L218" s="3"/>
      <c r="N218" s="2"/>
      <c r="P218" s="4"/>
    </row>
    <row r="219" spans="1:16" ht="12.75">
      <c r="A219" s="32"/>
      <c r="B219" s="43"/>
      <c r="C219" s="44"/>
      <c r="D219" s="39"/>
      <c r="F219" s="45"/>
      <c r="H219" s="2"/>
      <c r="J219" s="3"/>
      <c r="L219" s="3"/>
      <c r="N219" s="2"/>
      <c r="P219" s="4"/>
    </row>
    <row r="220" spans="1:16" ht="12.75">
      <c r="A220" s="32"/>
      <c r="B220" s="46"/>
      <c r="C220" s="38"/>
      <c r="D220" s="39"/>
      <c r="F220" s="45"/>
      <c r="H220" s="2"/>
      <c r="J220" s="3"/>
      <c r="L220" s="3"/>
      <c r="N220" s="2"/>
      <c r="P220" s="4"/>
    </row>
    <row r="221" spans="1:16" ht="12.75">
      <c r="A221" s="32"/>
      <c r="B221" s="47"/>
      <c r="C221" s="48"/>
      <c r="D221" s="49"/>
      <c r="E221" s="50"/>
      <c r="F221" s="45"/>
      <c r="H221" s="2"/>
      <c r="J221" s="3"/>
      <c r="L221" s="3"/>
      <c r="N221" s="2"/>
      <c r="P221" s="4"/>
    </row>
    <row r="222" spans="1:18" ht="12.75">
      <c r="A222" s="32"/>
      <c r="B222" s="51"/>
      <c r="C222" s="52"/>
      <c r="D222" s="53"/>
      <c r="F222" s="45"/>
      <c r="G222" s="2"/>
      <c r="H222" s="9"/>
      <c r="I222" s="2"/>
      <c r="J222" s="9"/>
      <c r="K222" s="2"/>
      <c r="L222" s="2"/>
      <c r="R222" s="2"/>
    </row>
    <row r="223" spans="1:18" ht="12.75">
      <c r="A223" s="32"/>
      <c r="B223" s="51"/>
      <c r="C223" s="52"/>
      <c r="D223" s="53"/>
      <c r="F223" s="45"/>
      <c r="G223" s="2"/>
      <c r="H223" s="9"/>
      <c r="I223" s="2"/>
      <c r="J223" s="9"/>
      <c r="K223" s="2"/>
      <c r="L223" s="2"/>
      <c r="R223" s="2"/>
    </row>
    <row r="224" spans="1:18" ht="12.75">
      <c r="A224" s="32"/>
      <c r="B224" s="51"/>
      <c r="C224" s="52"/>
      <c r="D224" s="53"/>
      <c r="F224" s="45"/>
      <c r="G224" s="2"/>
      <c r="H224" s="9"/>
      <c r="I224" s="2"/>
      <c r="J224" s="9"/>
      <c r="K224" s="2"/>
      <c r="L224" s="2"/>
      <c r="R224" s="2"/>
    </row>
    <row r="225" spans="1:18" ht="12.75">
      <c r="A225" s="32"/>
      <c r="B225" s="51"/>
      <c r="C225" s="52"/>
      <c r="D225" s="53"/>
      <c r="F225" s="45"/>
      <c r="G225" s="2"/>
      <c r="H225" s="9"/>
      <c r="I225" s="2"/>
      <c r="J225" s="9"/>
      <c r="K225" s="2"/>
      <c r="L225" s="2"/>
      <c r="R225" s="2"/>
    </row>
    <row r="226" spans="1:18" ht="12.75">
      <c r="A226" s="32"/>
      <c r="B226" s="11"/>
      <c r="C226" s="18"/>
      <c r="F226" s="45"/>
      <c r="G226" s="2"/>
      <c r="H226" s="9"/>
      <c r="I226" s="2"/>
      <c r="J226" s="9"/>
      <c r="K226" s="2"/>
      <c r="L226" s="2"/>
      <c r="R226" s="2"/>
    </row>
    <row r="227" spans="1:18" ht="12.75">
      <c r="A227" s="32"/>
      <c r="B227" s="51"/>
      <c r="C227" s="52"/>
      <c r="D227" s="53"/>
      <c r="E227" s="54"/>
      <c r="F227" s="45"/>
      <c r="G227" s="2"/>
      <c r="H227" s="9"/>
      <c r="I227" s="2"/>
      <c r="J227" s="9"/>
      <c r="K227" s="2"/>
      <c r="L227" s="2"/>
      <c r="R227" s="2"/>
    </row>
    <row r="228" spans="1:18" ht="12.75">
      <c r="A228" s="32"/>
      <c r="B228" s="51"/>
      <c r="C228" s="52"/>
      <c r="D228" s="53"/>
      <c r="E228" s="54"/>
      <c r="F228" s="45"/>
      <c r="G228" s="2"/>
      <c r="H228" s="9"/>
      <c r="I228" s="2"/>
      <c r="J228" s="9"/>
      <c r="K228" s="2"/>
      <c r="L228" s="2"/>
      <c r="R228" s="2"/>
    </row>
    <row r="229" spans="1:18" ht="12.75">
      <c r="A229" s="32"/>
      <c r="B229" s="55"/>
      <c r="C229" s="34"/>
      <c r="D229" s="35"/>
      <c r="E229" s="56"/>
      <c r="F229" s="45"/>
      <c r="G229" s="2"/>
      <c r="H229" s="9"/>
      <c r="I229" s="2"/>
      <c r="J229" s="9"/>
      <c r="K229" s="2"/>
      <c r="L229" s="2"/>
      <c r="R229" s="2"/>
    </row>
    <row r="230" spans="1:18" ht="12.75">
      <c r="A230" s="32"/>
      <c r="B230" s="55"/>
      <c r="C230" s="34"/>
      <c r="D230" s="35"/>
      <c r="E230" s="56"/>
      <c r="F230" s="45"/>
      <c r="G230" s="2"/>
      <c r="H230" s="9"/>
      <c r="I230" s="2"/>
      <c r="J230" s="9"/>
      <c r="K230" s="2"/>
      <c r="L230" s="2"/>
      <c r="R230" s="2"/>
    </row>
    <row r="231" spans="1:18" ht="15">
      <c r="A231" s="19"/>
      <c r="B231" s="15"/>
      <c r="C231" s="16"/>
      <c r="D231" s="22"/>
      <c r="E231" s="10"/>
      <c r="F231" s="12"/>
      <c r="G231" s="2"/>
      <c r="H231" s="9"/>
      <c r="I231" s="2"/>
      <c r="J231" s="9"/>
      <c r="K231" s="2"/>
      <c r="L231" s="2"/>
      <c r="R231" s="2"/>
    </row>
    <row r="232" spans="1:18" ht="15">
      <c r="A232" s="19"/>
      <c r="B232" s="15"/>
      <c r="C232" s="16"/>
      <c r="D232" s="22"/>
      <c r="E232" s="10"/>
      <c r="F232" s="12"/>
      <c r="G232" s="2"/>
      <c r="H232" s="9"/>
      <c r="I232" s="2"/>
      <c r="J232" s="9"/>
      <c r="K232" s="2"/>
      <c r="L232" s="2"/>
      <c r="R232" s="2"/>
    </row>
    <row r="233" spans="1:18" ht="15">
      <c r="A233" s="19"/>
      <c r="B233" s="15"/>
      <c r="C233" s="16"/>
      <c r="D233" s="22"/>
      <c r="E233" s="10"/>
      <c r="F233" s="12"/>
      <c r="G233" s="2"/>
      <c r="H233" s="9"/>
      <c r="I233" s="2"/>
      <c r="J233" s="9"/>
      <c r="K233" s="2"/>
      <c r="L233" s="2"/>
      <c r="R233" s="2"/>
    </row>
    <row r="234" spans="1:18" ht="12.75">
      <c r="A234" s="20"/>
      <c r="B234" s="11"/>
      <c r="D234" s="22"/>
      <c r="E234" s="10"/>
      <c r="F234" s="12"/>
      <c r="G234" s="2"/>
      <c r="H234" s="9"/>
      <c r="I234" s="2"/>
      <c r="J234" s="9"/>
      <c r="K234" s="2"/>
      <c r="L234" s="2"/>
      <c r="R234" s="2"/>
    </row>
    <row r="235" spans="4:18" ht="12.75">
      <c r="D235" s="22"/>
      <c r="E235" s="10"/>
      <c r="F235" s="12"/>
      <c r="H235" s="9"/>
      <c r="J235" s="9"/>
      <c r="L235" s="2"/>
      <c r="R235" s="2"/>
    </row>
    <row r="236" spans="7:18" ht="12.75">
      <c r="G236" s="5"/>
      <c r="H236" s="8"/>
      <c r="I236" s="5"/>
      <c r="J236" s="8"/>
      <c r="K236" s="5"/>
      <c r="L236" s="5"/>
      <c r="M236" s="13"/>
      <c r="N236" s="6"/>
      <c r="R236" s="2"/>
    </row>
    <row r="237" spans="7:18" ht="12.75">
      <c r="G237" s="5"/>
      <c r="H237" s="8"/>
      <c r="I237" s="5"/>
      <c r="J237" s="8"/>
      <c r="K237" s="5"/>
      <c r="L237" s="5"/>
      <c r="M237" s="13"/>
      <c r="N237" s="6"/>
      <c r="R237" s="2"/>
    </row>
    <row r="238" spans="7:18" ht="12.75">
      <c r="G238" s="5"/>
      <c r="H238" s="8"/>
      <c r="I238" s="5"/>
      <c r="J238" s="8"/>
      <c r="K238" s="5"/>
      <c r="L238" s="5"/>
      <c r="M238" s="13"/>
      <c r="N238" s="6"/>
      <c r="R238" s="2"/>
    </row>
    <row r="239" spans="7:18" ht="12.75">
      <c r="G239" s="5"/>
      <c r="H239" s="8"/>
      <c r="I239" s="5"/>
      <c r="J239" s="8"/>
      <c r="K239" s="5"/>
      <c r="L239" s="5"/>
      <c r="M239" s="13"/>
      <c r="N239" s="6"/>
      <c r="R239" s="2"/>
    </row>
    <row r="242" ht="12.75">
      <c r="C242" s="18"/>
    </row>
    <row r="243" spans="3:6" ht="12.75">
      <c r="C243" s="18"/>
      <c r="D243" s="24"/>
      <c r="E243" s="7"/>
      <c r="F243" s="4"/>
    </row>
    <row r="244" ht="12.75">
      <c r="C244" s="18"/>
    </row>
    <row r="247" spans="7:16" ht="12.75">
      <c r="G247" s="14"/>
      <c r="H247" s="4"/>
      <c r="I247" s="14"/>
      <c r="J247" s="4"/>
      <c r="M247" s="3"/>
      <c r="N247" s="4"/>
      <c r="O247" s="3"/>
      <c r="P247" s="4"/>
    </row>
  </sheetData>
  <sheetProtection password="E1F3" sheet="1" selectLockedCells="1"/>
  <mergeCells count="20">
    <mergeCell ref="B200:E200"/>
    <mergeCell ref="B192:F192"/>
    <mergeCell ref="B190:F190"/>
    <mergeCell ref="B191:F191"/>
    <mergeCell ref="B199:E199"/>
    <mergeCell ref="B198:E198"/>
    <mergeCell ref="B197:E197"/>
    <mergeCell ref="B196:E196"/>
    <mergeCell ref="B195:E195"/>
    <mergeCell ref="B194:E194"/>
    <mergeCell ref="B188:E188"/>
    <mergeCell ref="A1:G1"/>
    <mergeCell ref="B193:E193"/>
    <mergeCell ref="B201:E201"/>
    <mergeCell ref="B151:E151"/>
    <mergeCell ref="B161:E161"/>
    <mergeCell ref="B24:E24"/>
    <mergeCell ref="B56:E56"/>
    <mergeCell ref="B128:E128"/>
    <mergeCell ref="B114:E114"/>
  </mergeCells>
  <printOptions gridLines="1" horizontalCentered="1"/>
  <pageMargins left="0.3937007874015748" right="0.1968503937007874" top="1.3779527559055118" bottom="1.1811023622047245" header="0.35433070866141736" footer="0.1968503937007874"/>
  <pageSetup horizontalDpi="600" verticalDpi="600" orientation="portrait" paperSize="9" scale="96" r:id="rId1"/>
  <headerFooter alignWithMargins="0">
    <oddHeader xml:space="preserve">&amp;L&amp;8ŠKOLSKA DVORANA ĐURMANEC&amp;R&amp;8HRŠAK &amp; HRŠAK d.o.o. </oddHeader>
    <oddFooter>&amp;LPonudbeni troškovnik, VII-Faza&amp;Rstr. &amp;P/251</oddFooter>
  </headerFooter>
  <rowBreaks count="6" manualBreakCount="6">
    <brk id="77" max="6" man="1"/>
    <brk id="105" max="6" man="1"/>
    <brk id="129" max="6" man="1"/>
    <brk id="162" max="6" man="1"/>
    <brk id="173" max="6" man="1"/>
    <brk id="189" max="6" man="1"/>
  </rowBreaks>
</worksheet>
</file>

<file path=xl/worksheets/sheet11.xml><?xml version="1.0" encoding="utf-8"?>
<worksheet xmlns="http://schemas.openxmlformats.org/spreadsheetml/2006/main" xmlns:r="http://schemas.openxmlformats.org/officeDocument/2006/relationships">
  <dimension ref="A1:R339"/>
  <sheetViews>
    <sheetView view="pageBreakPreview" zoomScaleNormal="130" zoomScaleSheetLayoutView="100" zoomScalePageLayoutView="145" workbookViewId="0" topLeftCell="A241">
      <selection activeCell="E247" sqref="E247"/>
    </sheetView>
  </sheetViews>
  <sheetFormatPr defaultColWidth="9.140625" defaultRowHeight="12.75"/>
  <cols>
    <col min="1" max="1" width="5.140625" style="21" customWidth="1"/>
    <col min="2" max="2" width="34.140625" style="1" customWidth="1"/>
    <col min="3" max="3" width="6.8515625" style="17" customWidth="1"/>
    <col min="4" max="4" width="9.8515625" style="23" customWidth="1"/>
    <col min="5" max="5" width="13.421875" style="4" customWidth="1"/>
    <col min="6" max="6" width="16.57421875" style="9" customWidth="1"/>
    <col min="7" max="7" width="17.140625" style="4" customWidth="1"/>
    <col min="8" max="8" width="17.8515625" style="14" customWidth="1"/>
    <col min="9" max="9" width="12.421875" style="4" customWidth="1"/>
    <col min="10" max="10" width="17.8515625" style="14" customWidth="1"/>
    <col min="11" max="11" width="12.421875" style="4" customWidth="1"/>
    <col min="12" max="12" width="17.8515625" style="4" customWidth="1"/>
    <col min="13" max="13" width="12.421875" style="4" customWidth="1"/>
    <col min="14" max="14" width="18.28125" style="3" customWidth="1"/>
    <col min="15" max="15" width="12.421875" style="4" customWidth="1"/>
    <col min="16" max="16" width="17.8515625" style="3" customWidth="1"/>
    <col min="17" max="17" width="12.421875" style="4" customWidth="1"/>
    <col min="18" max="18" width="17.8515625" style="4" customWidth="1"/>
    <col min="19" max="19" width="11.57421875" style="4" customWidth="1"/>
    <col min="20" max="20" width="11.28125" style="4" customWidth="1"/>
    <col min="21" max="16384" width="9.140625" style="4" customWidth="1"/>
  </cols>
  <sheetData>
    <row r="1" spans="1:18" ht="15.75">
      <c r="A1" s="471" t="s">
        <v>810</v>
      </c>
      <c r="B1" s="472"/>
      <c r="C1" s="472"/>
      <c r="D1" s="472"/>
      <c r="E1" s="472"/>
      <c r="F1" s="472"/>
      <c r="G1" s="473"/>
      <c r="H1" s="9"/>
      <c r="J1" s="9"/>
      <c r="L1" s="2"/>
      <c r="R1" s="2"/>
    </row>
    <row r="2" spans="1:18" ht="76.5">
      <c r="A2" s="25" t="s">
        <v>0</v>
      </c>
      <c r="B2" s="25" t="s">
        <v>5</v>
      </c>
      <c r="C2" s="25" t="s">
        <v>1</v>
      </c>
      <c r="D2" s="26" t="s">
        <v>2</v>
      </c>
      <c r="E2" s="25" t="s">
        <v>3</v>
      </c>
      <c r="F2" s="25" t="s">
        <v>4</v>
      </c>
      <c r="G2" s="303" t="s">
        <v>952</v>
      </c>
      <c r="H2" s="178"/>
      <c r="J2" s="9"/>
      <c r="L2" s="2"/>
      <c r="R2" s="2"/>
    </row>
    <row r="3" spans="1:18" ht="15.75">
      <c r="A3" s="123"/>
      <c r="B3" s="123"/>
      <c r="C3" s="123"/>
      <c r="D3" s="123"/>
      <c r="E3" s="123"/>
      <c r="F3" s="123"/>
      <c r="G3" s="29"/>
      <c r="H3" s="9"/>
      <c r="J3" s="9"/>
      <c r="L3" s="2"/>
      <c r="R3" s="2"/>
    </row>
    <row r="4" spans="1:16" ht="25.5" customHeight="1">
      <c r="A4" s="200" t="s">
        <v>21</v>
      </c>
      <c r="B4" s="27" t="s">
        <v>209</v>
      </c>
      <c r="C4" s="124"/>
      <c r="D4" s="201"/>
      <c r="E4" s="29"/>
      <c r="F4" s="126"/>
      <c r="G4" s="29"/>
      <c r="H4" s="2"/>
      <c r="J4" s="3"/>
      <c r="L4" s="3"/>
      <c r="N4" s="2"/>
      <c r="P4" s="4"/>
    </row>
    <row r="5" spans="1:16" ht="12.75">
      <c r="A5" s="202"/>
      <c r="B5" s="203"/>
      <c r="C5" s="204"/>
      <c r="D5" s="57"/>
      <c r="E5" s="31"/>
      <c r="F5" s="136"/>
      <c r="G5" s="29"/>
      <c r="H5" s="2"/>
      <c r="J5" s="3"/>
      <c r="L5" s="3"/>
      <c r="N5" s="2"/>
      <c r="P5" s="4"/>
    </row>
    <row r="6" spans="1:14" s="59" customFormat="1" ht="114.75">
      <c r="A6" s="381" t="s">
        <v>52</v>
      </c>
      <c r="B6" s="383" t="s">
        <v>959</v>
      </c>
      <c r="C6" s="348"/>
      <c r="D6" s="348"/>
      <c r="E6" s="176"/>
      <c r="F6" s="386"/>
      <c r="G6" s="356"/>
      <c r="H6" s="81"/>
      <c r="J6" s="82"/>
      <c r="L6" s="82"/>
      <c r="N6" s="81"/>
    </row>
    <row r="7" spans="1:14" s="59" customFormat="1" ht="25.5">
      <c r="A7" s="392"/>
      <c r="B7" s="391" t="s">
        <v>210</v>
      </c>
      <c r="C7" s="390"/>
      <c r="D7" s="390"/>
      <c r="E7" s="389"/>
      <c r="F7" s="388"/>
      <c r="G7" s="370"/>
      <c r="H7" s="81"/>
      <c r="J7" s="82"/>
      <c r="L7" s="82"/>
      <c r="N7" s="81"/>
    </row>
    <row r="8" spans="1:14" s="59" customFormat="1" ht="64.5" customHeight="1">
      <c r="A8" s="392"/>
      <c r="B8" s="391" t="s">
        <v>211</v>
      </c>
      <c r="C8" s="390"/>
      <c r="D8" s="390"/>
      <c r="E8" s="389"/>
      <c r="F8" s="388"/>
      <c r="G8" s="370"/>
      <c r="H8" s="81"/>
      <c r="J8" s="82"/>
      <c r="L8" s="82"/>
      <c r="N8" s="81"/>
    </row>
    <row r="9" spans="1:14" s="59" customFormat="1" ht="51">
      <c r="A9" s="392"/>
      <c r="B9" s="391" t="s">
        <v>212</v>
      </c>
      <c r="C9" s="390"/>
      <c r="D9" s="390"/>
      <c r="E9" s="389"/>
      <c r="F9" s="388"/>
      <c r="G9" s="370"/>
      <c r="H9" s="81"/>
      <c r="J9" s="82"/>
      <c r="L9" s="82"/>
      <c r="N9" s="81"/>
    </row>
    <row r="10" spans="1:14" s="59" customFormat="1" ht="51">
      <c r="A10" s="392"/>
      <c r="B10" s="391" t="s">
        <v>213</v>
      </c>
      <c r="C10" s="390"/>
      <c r="D10" s="390"/>
      <c r="E10" s="389"/>
      <c r="F10" s="388"/>
      <c r="G10" s="370"/>
      <c r="H10" s="81"/>
      <c r="J10" s="82"/>
      <c r="L10" s="82"/>
      <c r="N10" s="81"/>
    </row>
    <row r="11" spans="1:14" s="59" customFormat="1" ht="51">
      <c r="A11" s="392"/>
      <c r="B11" s="391" t="s">
        <v>214</v>
      </c>
      <c r="C11" s="390"/>
      <c r="D11" s="390"/>
      <c r="E11" s="389"/>
      <c r="F11" s="388"/>
      <c r="G11" s="370"/>
      <c r="H11" s="81"/>
      <c r="J11" s="82"/>
      <c r="L11" s="82"/>
      <c r="N11" s="81"/>
    </row>
    <row r="12" spans="1:14" s="59" customFormat="1" ht="127.5">
      <c r="A12" s="392"/>
      <c r="B12" s="391" t="s">
        <v>809</v>
      </c>
      <c r="C12" s="390"/>
      <c r="D12" s="390"/>
      <c r="E12" s="389"/>
      <c r="F12" s="388"/>
      <c r="G12" s="370"/>
      <c r="H12" s="81"/>
      <c r="J12" s="82"/>
      <c r="L12" s="82"/>
      <c r="N12" s="81"/>
    </row>
    <row r="13" spans="1:14" s="59" customFormat="1" ht="140.25">
      <c r="A13" s="392"/>
      <c r="B13" s="391" t="s">
        <v>905</v>
      </c>
      <c r="C13" s="390"/>
      <c r="D13" s="390"/>
      <c r="E13" s="389"/>
      <c r="F13" s="388"/>
      <c r="G13" s="370"/>
      <c r="H13" s="81"/>
      <c r="J13" s="82"/>
      <c r="L13" s="82"/>
      <c r="N13" s="81"/>
    </row>
    <row r="14" spans="1:14" s="59" customFormat="1" ht="25.5">
      <c r="A14" s="382"/>
      <c r="B14" s="384" t="s">
        <v>215</v>
      </c>
      <c r="C14" s="360"/>
      <c r="D14" s="360"/>
      <c r="E14" s="385"/>
      <c r="F14" s="387"/>
      <c r="G14" s="357"/>
      <c r="H14" s="81"/>
      <c r="J14" s="82"/>
      <c r="L14" s="82"/>
      <c r="N14" s="81"/>
    </row>
    <row r="15" spans="1:14" s="59" customFormat="1" ht="13.5" customHeight="1">
      <c r="A15" s="208"/>
      <c r="B15" s="209" t="s">
        <v>216</v>
      </c>
      <c r="C15" s="210" t="s">
        <v>217</v>
      </c>
      <c r="D15" s="325">
        <v>735</v>
      </c>
      <c r="E15" s="80"/>
      <c r="F15" s="322">
        <f>D15*E15</f>
        <v>0</v>
      </c>
      <c r="G15" s="145"/>
      <c r="H15" s="81"/>
      <c r="J15" s="82"/>
      <c r="L15" s="82"/>
      <c r="N15" s="81"/>
    </row>
    <row r="16" spans="1:14" s="59" customFormat="1" ht="38.25">
      <c r="A16" s="205">
        <f>A6+1</f>
        <v>2</v>
      </c>
      <c r="B16" s="211" t="s">
        <v>218</v>
      </c>
      <c r="C16" s="207"/>
      <c r="D16" s="327"/>
      <c r="E16" s="80"/>
      <c r="F16" s="322"/>
      <c r="G16" s="145"/>
      <c r="H16" s="81"/>
      <c r="J16" s="82"/>
      <c r="L16" s="82"/>
      <c r="N16" s="81"/>
    </row>
    <row r="17" spans="1:14" s="59" customFormat="1" ht="13.5" customHeight="1">
      <c r="A17" s="208"/>
      <c r="B17" s="209"/>
      <c r="C17" s="210" t="s">
        <v>217</v>
      </c>
      <c r="D17" s="325">
        <v>250</v>
      </c>
      <c r="E17" s="80"/>
      <c r="F17" s="322">
        <f>D17*E17</f>
        <v>0</v>
      </c>
      <c r="G17" s="145"/>
      <c r="H17" s="81"/>
      <c r="J17" s="82"/>
      <c r="L17" s="82"/>
      <c r="N17" s="81"/>
    </row>
    <row r="18" spans="1:14" s="59" customFormat="1" ht="51">
      <c r="A18" s="205">
        <f>A16+1</f>
        <v>3</v>
      </c>
      <c r="B18" s="211" t="s">
        <v>219</v>
      </c>
      <c r="C18" s="207"/>
      <c r="D18" s="327"/>
      <c r="E18" s="80"/>
      <c r="F18" s="322"/>
      <c r="G18" s="145"/>
      <c r="H18" s="81"/>
      <c r="J18" s="82"/>
      <c r="L18" s="82"/>
      <c r="N18" s="81"/>
    </row>
    <row r="19" spans="1:14" s="59" customFormat="1" ht="13.5" customHeight="1">
      <c r="A19" s="208"/>
      <c r="B19" s="209"/>
      <c r="C19" s="210" t="s">
        <v>11</v>
      </c>
      <c r="D19" s="325">
        <v>10</v>
      </c>
      <c r="E19" s="80"/>
      <c r="F19" s="322">
        <f>D19*E19</f>
        <v>0</v>
      </c>
      <c r="G19" s="145"/>
      <c r="H19" s="81"/>
      <c r="J19" s="82"/>
      <c r="L19" s="82"/>
      <c r="N19" s="81"/>
    </row>
    <row r="20" spans="1:14" s="59" customFormat="1" ht="25.5">
      <c r="A20" s="205">
        <f>A18+1</f>
        <v>4</v>
      </c>
      <c r="B20" s="211" t="s">
        <v>220</v>
      </c>
      <c r="C20" s="207"/>
      <c r="D20" s="327"/>
      <c r="E20" s="80"/>
      <c r="F20" s="322"/>
      <c r="G20" s="145"/>
      <c r="H20" s="81"/>
      <c r="J20" s="82"/>
      <c r="L20" s="82"/>
      <c r="N20" s="81"/>
    </row>
    <row r="21" spans="1:14" s="59" customFormat="1" ht="13.5" customHeight="1">
      <c r="A21" s="208"/>
      <c r="B21" s="209" t="s">
        <v>222</v>
      </c>
      <c r="C21" s="210" t="s">
        <v>14</v>
      </c>
      <c r="D21" s="325">
        <v>1</v>
      </c>
      <c r="E21" s="80"/>
      <c r="F21" s="322">
        <f aca="true" t="shared" si="0" ref="F21:F26">D21*E21</f>
        <v>0</v>
      </c>
      <c r="G21" s="145"/>
      <c r="H21" s="81"/>
      <c r="J21" s="82"/>
      <c r="L21" s="82"/>
      <c r="N21" s="81"/>
    </row>
    <row r="22" spans="1:14" s="59" customFormat="1" ht="13.5" customHeight="1">
      <c r="A22" s="208"/>
      <c r="B22" s="209" t="s">
        <v>221</v>
      </c>
      <c r="C22" s="210" t="s">
        <v>14</v>
      </c>
      <c r="D22" s="325">
        <v>1</v>
      </c>
      <c r="E22" s="80"/>
      <c r="F22" s="322">
        <f t="shared" si="0"/>
        <v>0</v>
      </c>
      <c r="G22" s="145"/>
      <c r="H22" s="81"/>
      <c r="J22" s="82"/>
      <c r="L22" s="82"/>
      <c r="N22" s="81"/>
    </row>
    <row r="23" spans="1:14" s="59" customFormat="1" ht="13.5" customHeight="1">
      <c r="A23" s="208"/>
      <c r="B23" s="209" t="s">
        <v>223</v>
      </c>
      <c r="C23" s="210" t="s">
        <v>14</v>
      </c>
      <c r="D23" s="325">
        <v>1</v>
      </c>
      <c r="E23" s="80"/>
      <c r="F23" s="322">
        <f t="shared" si="0"/>
        <v>0</v>
      </c>
      <c r="G23" s="145"/>
      <c r="H23" s="81"/>
      <c r="J23" s="82"/>
      <c r="L23" s="82"/>
      <c r="N23" s="81"/>
    </row>
    <row r="24" spans="1:14" s="59" customFormat="1" ht="13.5" customHeight="1">
      <c r="A24" s="208"/>
      <c r="B24" s="209" t="s">
        <v>224</v>
      </c>
      <c r="C24" s="210" t="s">
        <v>14</v>
      </c>
      <c r="D24" s="325">
        <v>2</v>
      </c>
      <c r="E24" s="80"/>
      <c r="F24" s="322">
        <f t="shared" si="0"/>
        <v>0</v>
      </c>
      <c r="G24" s="145"/>
      <c r="H24" s="81"/>
      <c r="J24" s="82"/>
      <c r="L24" s="82"/>
      <c r="N24" s="81"/>
    </row>
    <row r="25" spans="1:14" s="59" customFormat="1" ht="13.5" customHeight="1">
      <c r="A25" s="208"/>
      <c r="B25" s="209" t="s">
        <v>225</v>
      </c>
      <c r="C25" s="210" t="s">
        <v>14</v>
      </c>
      <c r="D25" s="325">
        <v>2</v>
      </c>
      <c r="E25" s="80"/>
      <c r="F25" s="322">
        <f t="shared" si="0"/>
        <v>0</v>
      </c>
      <c r="G25" s="145"/>
      <c r="H25" s="81"/>
      <c r="J25" s="82"/>
      <c r="L25" s="82"/>
      <c r="N25" s="81"/>
    </row>
    <row r="26" spans="1:14" s="59" customFormat="1" ht="13.5" customHeight="1">
      <c r="A26" s="208"/>
      <c r="B26" s="209" t="s">
        <v>226</v>
      </c>
      <c r="C26" s="210" t="s">
        <v>14</v>
      </c>
      <c r="D26" s="325">
        <v>6</v>
      </c>
      <c r="E26" s="80"/>
      <c r="F26" s="322">
        <f t="shared" si="0"/>
        <v>0</v>
      </c>
      <c r="G26" s="145"/>
      <c r="H26" s="81"/>
      <c r="J26" s="82"/>
      <c r="L26" s="82"/>
      <c r="N26" s="81"/>
    </row>
    <row r="27" spans="1:14" s="59" customFormat="1" ht="38.25" customHeight="1">
      <c r="A27" s="205">
        <f>A20+1</f>
        <v>5</v>
      </c>
      <c r="B27" s="211" t="s">
        <v>227</v>
      </c>
      <c r="C27" s="207"/>
      <c r="D27" s="327"/>
      <c r="E27" s="80"/>
      <c r="F27" s="322"/>
      <c r="G27" s="145"/>
      <c r="H27" s="81"/>
      <c r="J27" s="82"/>
      <c r="L27" s="82"/>
      <c r="N27" s="81"/>
    </row>
    <row r="28" spans="1:14" s="59" customFormat="1" ht="13.5" customHeight="1">
      <c r="A28" s="208"/>
      <c r="B28" s="209"/>
      <c r="C28" s="210" t="s">
        <v>10</v>
      </c>
      <c r="D28" s="325">
        <v>18</v>
      </c>
      <c r="E28" s="80"/>
      <c r="F28" s="322">
        <f>D28*E28</f>
        <v>0</v>
      </c>
      <c r="G28" s="145"/>
      <c r="H28" s="81"/>
      <c r="J28" s="82"/>
      <c r="L28" s="82"/>
      <c r="N28" s="81"/>
    </row>
    <row r="29" spans="1:16" ht="12.75">
      <c r="A29" s="202"/>
      <c r="B29" s="152"/>
      <c r="C29" s="153"/>
      <c r="D29" s="154"/>
      <c r="E29" s="155"/>
      <c r="F29" s="151"/>
      <c r="G29" s="29"/>
      <c r="H29" s="2"/>
      <c r="J29" s="3"/>
      <c r="L29" s="3"/>
      <c r="N29" s="2"/>
      <c r="P29" s="4"/>
    </row>
    <row r="30" spans="1:14" s="11" customFormat="1" ht="12.75">
      <c r="A30" s="256"/>
      <c r="B30" s="465" t="s">
        <v>228</v>
      </c>
      <c r="C30" s="466"/>
      <c r="D30" s="466"/>
      <c r="E30" s="467"/>
      <c r="F30" s="324">
        <f>SUM(F7:F28)</f>
        <v>0</v>
      </c>
      <c r="G30" s="301"/>
      <c r="H30" s="257"/>
      <c r="J30" s="258"/>
      <c r="L30" s="258"/>
      <c r="N30" s="257"/>
    </row>
    <row r="31" spans="1:18" ht="12.75">
      <c r="A31" s="202"/>
      <c r="B31" s="156"/>
      <c r="C31" s="157"/>
      <c r="D31" s="158"/>
      <c r="E31" s="29"/>
      <c r="F31" s="151"/>
      <c r="G31" s="304"/>
      <c r="H31" s="9"/>
      <c r="I31" s="2"/>
      <c r="J31" s="9"/>
      <c r="K31" s="2"/>
      <c r="L31" s="2"/>
      <c r="R31" s="2"/>
    </row>
    <row r="32" spans="1:16" ht="25.5" customHeight="1">
      <c r="A32" s="200" t="s">
        <v>22</v>
      </c>
      <c r="B32" s="27" t="s">
        <v>229</v>
      </c>
      <c r="C32" s="124"/>
      <c r="D32" s="201"/>
      <c r="E32" s="29"/>
      <c r="F32" s="126"/>
      <c r="G32" s="29"/>
      <c r="H32" s="2"/>
      <c r="J32" s="3"/>
      <c r="L32" s="3"/>
      <c r="N32" s="2"/>
      <c r="P32" s="4"/>
    </row>
    <row r="33" spans="1:16" ht="12.75">
      <c r="A33" s="202"/>
      <c r="B33" s="203"/>
      <c r="C33" s="204"/>
      <c r="D33" s="57"/>
      <c r="E33" s="31"/>
      <c r="F33" s="136"/>
      <c r="G33" s="29"/>
      <c r="H33" s="2"/>
      <c r="J33" s="3"/>
      <c r="L33" s="3"/>
      <c r="N33" s="2"/>
      <c r="P33" s="4"/>
    </row>
    <row r="34" spans="1:14" s="59" customFormat="1" ht="395.25" customHeight="1">
      <c r="A34" s="250" t="s">
        <v>52</v>
      </c>
      <c r="B34" s="211" t="s">
        <v>964</v>
      </c>
      <c r="C34" s="207"/>
      <c r="D34" s="207"/>
      <c r="E34" s="80"/>
      <c r="F34" s="137"/>
      <c r="G34" s="145"/>
      <c r="H34" s="81"/>
      <c r="J34" s="82"/>
      <c r="L34" s="82"/>
      <c r="N34" s="81"/>
    </row>
    <row r="35" spans="1:14" s="59" customFormat="1" ht="13.5" customHeight="1">
      <c r="A35" s="208"/>
      <c r="B35" s="209"/>
      <c r="C35" s="210" t="s">
        <v>10</v>
      </c>
      <c r="D35" s="325">
        <v>1</v>
      </c>
      <c r="E35" s="330"/>
      <c r="F35" s="322">
        <f>D35*E35</f>
        <v>0</v>
      </c>
      <c r="G35" s="145"/>
      <c r="H35" s="81"/>
      <c r="J35" s="82"/>
      <c r="L35" s="82"/>
      <c r="N35" s="81"/>
    </row>
    <row r="36" spans="1:14" s="59" customFormat="1" ht="216.75">
      <c r="A36" s="205">
        <f>A34+1</f>
        <v>2</v>
      </c>
      <c r="B36" s="211" t="s">
        <v>965</v>
      </c>
      <c r="C36" s="207"/>
      <c r="D36" s="327"/>
      <c r="E36" s="330"/>
      <c r="F36" s="322"/>
      <c r="G36" s="145"/>
      <c r="H36" s="81"/>
      <c r="J36" s="82"/>
      <c r="L36" s="82"/>
      <c r="N36" s="81"/>
    </row>
    <row r="37" spans="1:14" s="59" customFormat="1" ht="13.5" customHeight="1">
      <c r="A37" s="208"/>
      <c r="B37" s="209"/>
      <c r="C37" s="210" t="s">
        <v>217</v>
      </c>
      <c r="D37" s="325">
        <v>200</v>
      </c>
      <c r="E37" s="330"/>
      <c r="F37" s="322">
        <f>D37*E37</f>
        <v>0</v>
      </c>
      <c r="G37" s="145"/>
      <c r="H37" s="81"/>
      <c r="J37" s="82"/>
      <c r="L37" s="82"/>
      <c r="N37" s="81"/>
    </row>
    <row r="38" spans="1:16" ht="12.75">
      <c r="A38" s="202"/>
      <c r="B38" s="152"/>
      <c r="C38" s="153"/>
      <c r="D38" s="154"/>
      <c r="E38" s="155"/>
      <c r="F38" s="151"/>
      <c r="G38" s="29"/>
      <c r="H38" s="2"/>
      <c r="J38" s="3"/>
      <c r="L38" s="3"/>
      <c r="N38" s="2"/>
      <c r="P38" s="4"/>
    </row>
    <row r="39" spans="1:16" ht="12.75">
      <c r="A39" s="139"/>
      <c r="B39" s="485" t="s">
        <v>230</v>
      </c>
      <c r="C39" s="486"/>
      <c r="D39" s="486"/>
      <c r="E39" s="473"/>
      <c r="F39" s="324">
        <f>SUM(F35:F37)</f>
        <v>0</v>
      </c>
      <c r="G39" s="305"/>
      <c r="H39" s="2"/>
      <c r="J39" s="3"/>
      <c r="L39" s="3"/>
      <c r="N39" s="2"/>
      <c r="P39" s="4"/>
    </row>
    <row r="40" spans="1:18" ht="12.75">
      <c r="A40" s="202"/>
      <c r="B40" s="156"/>
      <c r="C40" s="157"/>
      <c r="D40" s="158"/>
      <c r="E40" s="29"/>
      <c r="F40" s="151"/>
      <c r="G40" s="304"/>
      <c r="H40" s="9"/>
      <c r="I40" s="2"/>
      <c r="J40" s="9"/>
      <c r="K40" s="2"/>
      <c r="L40" s="2"/>
      <c r="R40" s="2"/>
    </row>
    <row r="41" spans="1:16" ht="38.25">
      <c r="A41" s="200" t="s">
        <v>26</v>
      </c>
      <c r="B41" s="27" t="s">
        <v>718</v>
      </c>
      <c r="C41" s="124"/>
      <c r="D41" s="201"/>
      <c r="E41" s="29"/>
      <c r="F41" s="126"/>
      <c r="G41" s="29"/>
      <c r="H41" s="2"/>
      <c r="J41" s="3"/>
      <c r="L41" s="3"/>
      <c r="N41" s="2"/>
      <c r="P41" s="4"/>
    </row>
    <row r="42" spans="1:16" ht="12.75">
      <c r="A42" s="202"/>
      <c r="B42" s="203"/>
      <c r="C42" s="204"/>
      <c r="D42" s="57"/>
      <c r="E42" s="31"/>
      <c r="F42" s="136"/>
      <c r="G42" s="29"/>
      <c r="H42" s="2"/>
      <c r="J42" s="3"/>
      <c r="L42" s="3"/>
      <c r="N42" s="2"/>
      <c r="P42" s="4"/>
    </row>
    <row r="43" spans="1:14" s="59" customFormat="1" ht="255">
      <c r="A43" s="250" t="s">
        <v>52</v>
      </c>
      <c r="B43" s="211" t="s">
        <v>966</v>
      </c>
      <c r="C43" s="207"/>
      <c r="D43" s="207"/>
      <c r="E43" s="80"/>
      <c r="F43" s="137"/>
      <c r="G43" s="145"/>
      <c r="H43" s="81"/>
      <c r="J43" s="82"/>
      <c r="L43" s="82"/>
      <c r="N43" s="81"/>
    </row>
    <row r="44" spans="1:18" ht="12.75">
      <c r="A44" s="208"/>
      <c r="B44" s="163"/>
      <c r="C44" s="210" t="s">
        <v>10</v>
      </c>
      <c r="D44" s="325">
        <v>1</v>
      </c>
      <c r="E44" s="331"/>
      <c r="F44" s="322">
        <f>D44*E44</f>
        <v>0</v>
      </c>
      <c r="G44" s="304"/>
      <c r="H44" s="9"/>
      <c r="I44" s="2"/>
      <c r="J44" s="9"/>
      <c r="K44" s="2"/>
      <c r="L44" s="2"/>
      <c r="R44" s="2"/>
    </row>
    <row r="45" spans="1:14" s="59" customFormat="1" ht="229.5">
      <c r="A45" s="205">
        <f>A43+1</f>
        <v>2</v>
      </c>
      <c r="B45" s="211" t="s">
        <v>967</v>
      </c>
      <c r="C45" s="207"/>
      <c r="D45" s="327"/>
      <c r="E45" s="80"/>
      <c r="F45" s="322"/>
      <c r="G45" s="145"/>
      <c r="H45" s="81"/>
      <c r="J45" s="82"/>
      <c r="L45" s="82"/>
      <c r="N45" s="81"/>
    </row>
    <row r="46" spans="1:18" ht="12.75">
      <c r="A46" s="202"/>
      <c r="B46" s="163"/>
      <c r="C46" s="210" t="s">
        <v>10</v>
      </c>
      <c r="D46" s="325">
        <v>8</v>
      </c>
      <c r="E46" s="331"/>
      <c r="F46" s="322">
        <f>D46*E46</f>
        <v>0</v>
      </c>
      <c r="G46" s="304"/>
      <c r="H46" s="9"/>
      <c r="I46" s="2"/>
      <c r="J46" s="9"/>
      <c r="K46" s="2"/>
      <c r="L46" s="2"/>
      <c r="R46" s="2"/>
    </row>
    <row r="47" spans="1:14" s="59" customFormat="1" ht="409.5" customHeight="1">
      <c r="A47" s="205">
        <f>A45+1</f>
        <v>3</v>
      </c>
      <c r="B47" s="211" t="s">
        <v>968</v>
      </c>
      <c r="C47" s="207"/>
      <c r="D47" s="327"/>
      <c r="E47" s="80"/>
      <c r="F47" s="322"/>
      <c r="G47" s="145"/>
      <c r="H47" s="81"/>
      <c r="J47" s="82"/>
      <c r="L47" s="82"/>
      <c r="N47" s="81"/>
    </row>
    <row r="48" spans="1:18" ht="12.75">
      <c r="A48" s="202"/>
      <c r="B48" s="163"/>
      <c r="C48" s="210" t="s">
        <v>10</v>
      </c>
      <c r="D48" s="325">
        <v>1</v>
      </c>
      <c r="E48" s="331"/>
      <c r="F48" s="322">
        <f>D48*E48</f>
        <v>0</v>
      </c>
      <c r="G48" s="304"/>
      <c r="H48" s="9"/>
      <c r="I48" s="2"/>
      <c r="J48" s="9"/>
      <c r="K48" s="2"/>
      <c r="L48" s="2"/>
      <c r="R48" s="2"/>
    </row>
    <row r="49" spans="1:14" s="59" customFormat="1" ht="382.5">
      <c r="A49" s="344">
        <f>A47+1</f>
        <v>4</v>
      </c>
      <c r="B49" s="346" t="s">
        <v>969</v>
      </c>
      <c r="C49" s="348"/>
      <c r="D49" s="350"/>
      <c r="E49" s="176"/>
      <c r="F49" s="394"/>
      <c r="G49" s="356"/>
      <c r="H49" s="81"/>
      <c r="J49" s="82"/>
      <c r="L49" s="82"/>
      <c r="N49" s="81"/>
    </row>
    <row r="50" spans="1:14" s="59" customFormat="1" ht="127.5">
      <c r="A50" s="393"/>
      <c r="B50" s="347" t="s">
        <v>891</v>
      </c>
      <c r="C50" s="349"/>
      <c r="D50" s="351"/>
      <c r="E50" s="353"/>
      <c r="F50" s="395"/>
      <c r="G50" s="357"/>
      <c r="H50" s="81"/>
      <c r="J50" s="82"/>
      <c r="L50" s="82"/>
      <c r="N50" s="81"/>
    </row>
    <row r="51" spans="1:18" ht="12.75">
      <c r="A51" s="202"/>
      <c r="B51" s="163"/>
      <c r="C51" s="210" t="s">
        <v>10</v>
      </c>
      <c r="D51" s="325">
        <v>1</v>
      </c>
      <c r="E51" s="331"/>
      <c r="F51" s="322">
        <f>D51*E51</f>
        <v>0</v>
      </c>
      <c r="G51" s="304"/>
      <c r="H51" s="9"/>
      <c r="I51" s="2"/>
      <c r="J51" s="9"/>
      <c r="K51" s="2"/>
      <c r="L51" s="2"/>
      <c r="R51" s="2"/>
    </row>
    <row r="52" spans="1:14" s="59" customFormat="1" ht="396.75" customHeight="1">
      <c r="A52" s="205">
        <f>A49+1</f>
        <v>5</v>
      </c>
      <c r="B52" s="211" t="s">
        <v>970</v>
      </c>
      <c r="C52" s="207"/>
      <c r="D52" s="327"/>
      <c r="E52" s="80"/>
      <c r="F52" s="322"/>
      <c r="G52" s="145"/>
      <c r="H52" s="81"/>
      <c r="J52" s="82"/>
      <c r="L52" s="82"/>
      <c r="N52" s="81"/>
    </row>
    <row r="53" spans="1:18" ht="12.75">
      <c r="A53" s="202"/>
      <c r="B53" s="163"/>
      <c r="C53" s="210" t="s">
        <v>10</v>
      </c>
      <c r="D53" s="325">
        <v>1</v>
      </c>
      <c r="E53" s="331"/>
      <c r="F53" s="322">
        <f>D53*E53</f>
        <v>0</v>
      </c>
      <c r="G53" s="304"/>
      <c r="H53" s="9"/>
      <c r="I53" s="2"/>
      <c r="J53" s="9"/>
      <c r="K53" s="2"/>
      <c r="L53" s="2"/>
      <c r="R53" s="2"/>
    </row>
    <row r="54" spans="1:14" s="59" customFormat="1" ht="280.5">
      <c r="A54" s="205">
        <f>A52+1</f>
        <v>6</v>
      </c>
      <c r="B54" s="211" t="s">
        <v>971</v>
      </c>
      <c r="C54" s="207"/>
      <c r="D54" s="327"/>
      <c r="E54" s="80"/>
      <c r="F54" s="322"/>
      <c r="G54" s="145"/>
      <c r="H54" s="81"/>
      <c r="J54" s="82"/>
      <c r="L54" s="82"/>
      <c r="N54" s="81"/>
    </row>
    <row r="55" spans="1:18" ht="12.75">
      <c r="A55" s="202"/>
      <c r="B55" s="163"/>
      <c r="C55" s="210" t="s">
        <v>14</v>
      </c>
      <c r="D55" s="325">
        <v>1</v>
      </c>
      <c r="E55" s="331"/>
      <c r="F55" s="322">
        <f>D55*E55</f>
        <v>0</v>
      </c>
      <c r="G55" s="304"/>
      <c r="H55" s="9"/>
      <c r="I55" s="2"/>
      <c r="J55" s="9"/>
      <c r="K55" s="2"/>
      <c r="L55" s="2"/>
      <c r="R55" s="2"/>
    </row>
    <row r="56" spans="1:16" ht="12.75">
      <c r="A56" s="202"/>
      <c r="B56" s="152"/>
      <c r="C56" s="153"/>
      <c r="D56" s="154"/>
      <c r="E56" s="155"/>
      <c r="F56" s="151"/>
      <c r="G56" s="29"/>
      <c r="H56" s="2"/>
      <c r="J56" s="3"/>
      <c r="L56" s="3"/>
      <c r="N56" s="2"/>
      <c r="P56" s="4"/>
    </row>
    <row r="57" spans="1:14" s="11" customFormat="1" ht="27" customHeight="1">
      <c r="A57" s="256"/>
      <c r="B57" s="484" t="s">
        <v>231</v>
      </c>
      <c r="C57" s="466"/>
      <c r="D57" s="466"/>
      <c r="E57" s="467"/>
      <c r="F57" s="324">
        <f>SUM(F44:F55)</f>
        <v>0</v>
      </c>
      <c r="G57" s="301"/>
      <c r="H57" s="257"/>
      <c r="J57" s="258"/>
      <c r="L57" s="258"/>
      <c r="N57" s="257"/>
    </row>
    <row r="58" spans="1:18" ht="12.75">
      <c r="A58" s="202"/>
      <c r="B58" s="156"/>
      <c r="C58" s="157"/>
      <c r="D58" s="158"/>
      <c r="E58" s="29"/>
      <c r="F58" s="151"/>
      <c r="G58" s="304"/>
      <c r="H58" s="9"/>
      <c r="I58" s="2"/>
      <c r="J58" s="9"/>
      <c r="K58" s="2"/>
      <c r="L58" s="2"/>
      <c r="R58" s="2"/>
    </row>
    <row r="59" spans="1:16" ht="25.5" customHeight="1">
      <c r="A59" s="200" t="s">
        <v>28</v>
      </c>
      <c r="B59" s="27" t="s">
        <v>232</v>
      </c>
      <c r="C59" s="124"/>
      <c r="D59" s="201"/>
      <c r="E59" s="29"/>
      <c r="F59" s="126"/>
      <c r="G59" s="29"/>
      <c r="H59" s="2"/>
      <c r="J59" s="3"/>
      <c r="L59" s="3"/>
      <c r="N59" s="2"/>
      <c r="P59" s="4"/>
    </row>
    <row r="60" spans="1:16" ht="12.75">
      <c r="A60" s="202"/>
      <c r="B60" s="203"/>
      <c r="C60" s="204"/>
      <c r="D60" s="57"/>
      <c r="E60" s="31"/>
      <c r="F60" s="136"/>
      <c r="G60" s="29"/>
      <c r="H60" s="2"/>
      <c r="J60" s="3"/>
      <c r="L60" s="3"/>
      <c r="N60" s="2"/>
      <c r="P60" s="4"/>
    </row>
    <row r="61" spans="1:14" s="59" customFormat="1" ht="76.5">
      <c r="A61" s="396" t="s">
        <v>52</v>
      </c>
      <c r="B61" s="346" t="s">
        <v>972</v>
      </c>
      <c r="C61" s="348"/>
      <c r="D61" s="348"/>
      <c r="E61" s="176"/>
      <c r="F61" s="386"/>
      <c r="G61" s="356"/>
      <c r="H61" s="81"/>
      <c r="J61" s="82"/>
      <c r="L61" s="82"/>
      <c r="N61" s="81"/>
    </row>
    <row r="62" spans="1:18" ht="217.5" customHeight="1">
      <c r="A62" s="402"/>
      <c r="B62" s="401" t="s">
        <v>233</v>
      </c>
      <c r="C62" s="390"/>
      <c r="D62" s="390"/>
      <c r="E62" s="400"/>
      <c r="F62" s="388"/>
      <c r="G62" s="399"/>
      <c r="H62" s="9"/>
      <c r="I62" s="2"/>
      <c r="J62" s="9"/>
      <c r="K62" s="2"/>
      <c r="L62" s="2"/>
      <c r="R62" s="2"/>
    </row>
    <row r="63" spans="1:18" ht="241.5" customHeight="1">
      <c r="A63" s="345"/>
      <c r="B63" s="397" t="s">
        <v>904</v>
      </c>
      <c r="C63" s="360"/>
      <c r="D63" s="360"/>
      <c r="E63" s="398"/>
      <c r="F63" s="387"/>
      <c r="G63" s="363"/>
      <c r="H63" s="9"/>
      <c r="I63" s="2"/>
      <c r="J63" s="9"/>
      <c r="K63" s="2"/>
      <c r="L63" s="2"/>
      <c r="R63" s="2"/>
    </row>
    <row r="64" spans="1:18" ht="12.75">
      <c r="A64" s="202"/>
      <c r="B64" s="343"/>
      <c r="C64" s="210" t="s">
        <v>14</v>
      </c>
      <c r="D64" s="325">
        <v>2</v>
      </c>
      <c r="E64" s="331"/>
      <c r="F64" s="322">
        <f>D64*E64</f>
        <v>0</v>
      </c>
      <c r="G64" s="304"/>
      <c r="H64" s="9"/>
      <c r="I64" s="2"/>
      <c r="J64" s="9"/>
      <c r="K64" s="2"/>
      <c r="L64" s="2"/>
      <c r="R64" s="2"/>
    </row>
    <row r="65" spans="1:14" s="59" customFormat="1" ht="76.5">
      <c r="A65" s="344">
        <f>A61+1</f>
        <v>2</v>
      </c>
      <c r="B65" s="346" t="s">
        <v>973</v>
      </c>
      <c r="C65" s="348"/>
      <c r="D65" s="350"/>
      <c r="E65" s="176"/>
      <c r="F65" s="394"/>
      <c r="G65" s="356"/>
      <c r="H65" s="81"/>
      <c r="J65" s="82"/>
      <c r="L65" s="82"/>
      <c r="N65" s="81"/>
    </row>
    <row r="66" spans="1:18" ht="242.25">
      <c r="A66" s="403"/>
      <c r="B66" s="401" t="s">
        <v>234</v>
      </c>
      <c r="C66" s="390"/>
      <c r="D66" s="404"/>
      <c r="E66" s="405"/>
      <c r="F66" s="406"/>
      <c r="G66" s="399"/>
      <c r="H66" s="9"/>
      <c r="I66" s="2"/>
      <c r="J66" s="9"/>
      <c r="K66" s="2"/>
      <c r="L66" s="2"/>
      <c r="R66" s="2"/>
    </row>
    <row r="67" spans="1:18" ht="229.5">
      <c r="A67" s="358"/>
      <c r="B67" s="397" t="s">
        <v>903</v>
      </c>
      <c r="C67" s="360"/>
      <c r="D67" s="361"/>
      <c r="E67" s="362"/>
      <c r="F67" s="395"/>
      <c r="G67" s="363"/>
      <c r="H67" s="9"/>
      <c r="I67" s="2"/>
      <c r="J67" s="9"/>
      <c r="K67" s="2"/>
      <c r="L67" s="2"/>
      <c r="R67" s="2"/>
    </row>
    <row r="68" spans="1:18" ht="12.75">
      <c r="A68" s="202"/>
      <c r="B68" s="163"/>
      <c r="C68" s="210" t="s">
        <v>14</v>
      </c>
      <c r="D68" s="325">
        <v>2</v>
      </c>
      <c r="E68" s="331"/>
      <c r="F68" s="322">
        <f>D68*E68</f>
        <v>0</v>
      </c>
      <c r="G68" s="304"/>
      <c r="H68" s="9"/>
      <c r="I68" s="2"/>
      <c r="J68" s="9"/>
      <c r="K68" s="2"/>
      <c r="L68" s="2"/>
      <c r="R68" s="2"/>
    </row>
    <row r="69" spans="1:14" s="59" customFormat="1" ht="357">
      <c r="A69" s="205">
        <f>A65+1</f>
        <v>3</v>
      </c>
      <c r="B69" s="211" t="s">
        <v>974</v>
      </c>
      <c r="C69" s="207"/>
      <c r="D69" s="327"/>
      <c r="E69" s="80"/>
      <c r="F69" s="322"/>
      <c r="G69" s="145"/>
      <c r="H69" s="81"/>
      <c r="J69" s="82"/>
      <c r="L69" s="82"/>
      <c r="N69" s="81"/>
    </row>
    <row r="70" spans="1:18" ht="12.75">
      <c r="A70" s="202"/>
      <c r="B70" s="163"/>
      <c r="C70" s="210" t="s">
        <v>14</v>
      </c>
      <c r="D70" s="325">
        <v>2</v>
      </c>
      <c r="E70" s="331"/>
      <c r="F70" s="322">
        <f>D70*E70</f>
        <v>0</v>
      </c>
      <c r="G70" s="304"/>
      <c r="H70" s="9"/>
      <c r="I70" s="2"/>
      <c r="J70" s="9"/>
      <c r="K70" s="2"/>
      <c r="L70" s="2"/>
      <c r="R70" s="2"/>
    </row>
    <row r="71" spans="1:16" ht="12.75">
      <c r="A71" s="202"/>
      <c r="B71" s="152"/>
      <c r="C71" s="153"/>
      <c r="D71" s="154"/>
      <c r="E71" s="155"/>
      <c r="F71" s="151"/>
      <c r="G71" s="29"/>
      <c r="H71" s="2"/>
      <c r="J71" s="3"/>
      <c r="L71" s="3"/>
      <c r="N71" s="2"/>
      <c r="P71" s="4"/>
    </row>
    <row r="72" spans="1:14" s="11" customFormat="1" ht="12.75">
      <c r="A72" s="256"/>
      <c r="B72" s="465" t="s">
        <v>235</v>
      </c>
      <c r="C72" s="466"/>
      <c r="D72" s="466"/>
      <c r="E72" s="467"/>
      <c r="F72" s="324">
        <f>SUM(F64:F70)</f>
        <v>0</v>
      </c>
      <c r="G72" s="301"/>
      <c r="H72" s="257"/>
      <c r="J72" s="258"/>
      <c r="L72" s="258"/>
      <c r="N72" s="257"/>
    </row>
    <row r="73" spans="1:18" ht="12.75">
      <c r="A73" s="202"/>
      <c r="B73" s="156"/>
      <c r="C73" s="157"/>
      <c r="D73" s="158"/>
      <c r="E73" s="29"/>
      <c r="F73" s="151"/>
      <c r="G73" s="304"/>
      <c r="H73" s="9"/>
      <c r="I73" s="2"/>
      <c r="J73" s="9"/>
      <c r="K73" s="2"/>
      <c r="L73" s="2"/>
      <c r="R73" s="2"/>
    </row>
    <row r="74" spans="1:16" ht="25.5" customHeight="1">
      <c r="A74" s="200" t="s">
        <v>50</v>
      </c>
      <c r="B74" s="27" t="s">
        <v>236</v>
      </c>
      <c r="C74" s="124"/>
      <c r="D74" s="201"/>
      <c r="E74" s="29"/>
      <c r="F74" s="126"/>
      <c r="G74" s="29"/>
      <c r="H74" s="2"/>
      <c r="J74" s="3"/>
      <c r="L74" s="3"/>
      <c r="N74" s="2"/>
      <c r="P74" s="4"/>
    </row>
    <row r="75" spans="1:16" ht="12.75">
      <c r="A75" s="202"/>
      <c r="B75" s="203"/>
      <c r="C75" s="204"/>
      <c r="D75" s="57"/>
      <c r="E75" s="31"/>
      <c r="F75" s="136"/>
      <c r="G75" s="29"/>
      <c r="H75" s="2"/>
      <c r="J75" s="3"/>
      <c r="L75" s="3"/>
      <c r="N75" s="2"/>
      <c r="P75" s="4"/>
    </row>
    <row r="76" spans="1:14" s="59" customFormat="1" ht="76.5">
      <c r="A76" s="344">
        <v>1</v>
      </c>
      <c r="B76" s="346" t="s">
        <v>975</v>
      </c>
      <c r="C76" s="348"/>
      <c r="D76" s="348"/>
      <c r="E76" s="176"/>
      <c r="F76" s="386"/>
      <c r="G76" s="356"/>
      <c r="H76" s="81"/>
      <c r="J76" s="82"/>
      <c r="L76" s="82"/>
      <c r="N76" s="81"/>
    </row>
    <row r="77" spans="1:18" ht="294" customHeight="1">
      <c r="A77" s="358"/>
      <c r="B77" s="397" t="s">
        <v>892</v>
      </c>
      <c r="C77" s="407"/>
      <c r="D77" s="408"/>
      <c r="E77" s="375"/>
      <c r="F77" s="409"/>
      <c r="G77" s="363"/>
      <c r="H77" s="9"/>
      <c r="I77" s="2"/>
      <c r="J77" s="9"/>
      <c r="K77" s="2"/>
      <c r="L77" s="2"/>
      <c r="R77" s="2"/>
    </row>
    <row r="78" spans="1:18" ht="12.75">
      <c r="A78" s="202"/>
      <c r="B78" s="343"/>
      <c r="C78" s="210" t="s">
        <v>14</v>
      </c>
      <c r="D78" s="325">
        <v>2</v>
      </c>
      <c r="E78" s="331"/>
      <c r="F78" s="322">
        <f>D78*E78</f>
        <v>0</v>
      </c>
      <c r="G78" s="304"/>
      <c r="H78" s="9"/>
      <c r="I78" s="2"/>
      <c r="J78" s="9"/>
      <c r="K78" s="2"/>
      <c r="L78" s="2"/>
      <c r="R78" s="2"/>
    </row>
    <row r="79" spans="1:14" s="59" customFormat="1" ht="76.5">
      <c r="A79" s="344">
        <f>A76+1</f>
        <v>2</v>
      </c>
      <c r="B79" s="346" t="s">
        <v>976</v>
      </c>
      <c r="C79" s="348"/>
      <c r="D79" s="350"/>
      <c r="E79" s="176"/>
      <c r="F79" s="394"/>
      <c r="G79" s="356"/>
      <c r="H79" s="81"/>
      <c r="J79" s="82"/>
      <c r="L79" s="82"/>
      <c r="N79" s="81"/>
    </row>
    <row r="80" spans="1:18" ht="54" customHeight="1">
      <c r="A80" s="403"/>
      <c r="B80" s="401" t="s">
        <v>237</v>
      </c>
      <c r="C80" s="390"/>
      <c r="D80" s="404"/>
      <c r="E80" s="405"/>
      <c r="F80" s="406"/>
      <c r="G80" s="399"/>
      <c r="H80" s="9"/>
      <c r="I80" s="2"/>
      <c r="J80" s="9"/>
      <c r="K80" s="2"/>
      <c r="L80" s="2"/>
      <c r="R80" s="2"/>
    </row>
    <row r="81" spans="1:18" ht="25.5">
      <c r="A81" s="403"/>
      <c r="B81" s="401" t="s">
        <v>238</v>
      </c>
      <c r="C81" s="390"/>
      <c r="D81" s="404"/>
      <c r="E81" s="405"/>
      <c r="F81" s="406"/>
      <c r="G81" s="399"/>
      <c r="H81" s="9"/>
      <c r="I81" s="2"/>
      <c r="J81" s="9"/>
      <c r="K81" s="2"/>
      <c r="L81" s="2"/>
      <c r="R81" s="2"/>
    </row>
    <row r="82" spans="1:18" ht="63.75">
      <c r="A82" s="403"/>
      <c r="B82" s="401" t="s">
        <v>239</v>
      </c>
      <c r="C82" s="390"/>
      <c r="D82" s="404"/>
      <c r="E82" s="405"/>
      <c r="F82" s="406"/>
      <c r="G82" s="399"/>
      <c r="H82" s="9"/>
      <c r="I82" s="2"/>
      <c r="J82" s="9"/>
      <c r="K82" s="2"/>
      <c r="L82" s="2"/>
      <c r="R82" s="2"/>
    </row>
    <row r="83" spans="1:18" ht="76.5">
      <c r="A83" s="403"/>
      <c r="B83" s="401" t="s">
        <v>240</v>
      </c>
      <c r="C83" s="390"/>
      <c r="D83" s="404"/>
      <c r="E83" s="405"/>
      <c r="F83" s="406"/>
      <c r="G83" s="399"/>
      <c r="H83" s="9"/>
      <c r="I83" s="2"/>
      <c r="J83" s="9"/>
      <c r="K83" s="2"/>
      <c r="L83" s="2"/>
      <c r="R83" s="2"/>
    </row>
    <row r="84" spans="1:18" ht="12.75">
      <c r="A84" s="403"/>
      <c r="B84" s="410" t="s">
        <v>241</v>
      </c>
      <c r="C84" s="390"/>
      <c r="D84" s="404"/>
      <c r="E84" s="405"/>
      <c r="F84" s="406"/>
      <c r="G84" s="399"/>
      <c r="H84" s="9"/>
      <c r="I84" s="2"/>
      <c r="J84" s="9"/>
      <c r="K84" s="2"/>
      <c r="L84" s="2"/>
      <c r="R84" s="2"/>
    </row>
    <row r="85" spans="1:18" ht="38.25">
      <c r="A85" s="403"/>
      <c r="B85" s="401" t="s">
        <v>242</v>
      </c>
      <c r="C85" s="390"/>
      <c r="D85" s="404"/>
      <c r="E85" s="405"/>
      <c r="F85" s="406"/>
      <c r="G85" s="399"/>
      <c r="H85" s="9"/>
      <c r="I85" s="2"/>
      <c r="J85" s="9"/>
      <c r="K85" s="2"/>
      <c r="L85" s="2"/>
      <c r="R85" s="2"/>
    </row>
    <row r="86" spans="1:18" ht="89.25">
      <c r="A86" s="358"/>
      <c r="B86" s="397" t="s">
        <v>893</v>
      </c>
      <c r="C86" s="360"/>
      <c r="D86" s="361"/>
      <c r="E86" s="362"/>
      <c r="F86" s="395"/>
      <c r="G86" s="363"/>
      <c r="H86" s="9"/>
      <c r="I86" s="2"/>
      <c r="J86" s="9"/>
      <c r="K86" s="2"/>
      <c r="L86" s="2"/>
      <c r="R86" s="2"/>
    </row>
    <row r="87" spans="1:18" ht="12.75">
      <c r="A87" s="249"/>
      <c r="B87" s="163"/>
      <c r="C87" s="210" t="s">
        <v>14</v>
      </c>
      <c r="D87" s="325">
        <v>1</v>
      </c>
      <c r="E87" s="331"/>
      <c r="F87" s="322">
        <f>D87*E87</f>
        <v>0</v>
      </c>
      <c r="G87" s="304"/>
      <c r="H87" s="9"/>
      <c r="I87" s="2"/>
      <c r="J87" s="9"/>
      <c r="K87" s="2"/>
      <c r="L87" s="2"/>
      <c r="R87" s="2"/>
    </row>
    <row r="88" spans="1:14" s="59" customFormat="1" ht="76.5">
      <c r="A88" s="344">
        <f>A79+1</f>
        <v>3</v>
      </c>
      <c r="B88" s="346" t="s">
        <v>977</v>
      </c>
      <c r="C88" s="348"/>
      <c r="D88" s="350"/>
      <c r="E88" s="176"/>
      <c r="F88" s="394"/>
      <c r="G88" s="356"/>
      <c r="H88" s="81"/>
      <c r="J88" s="82"/>
      <c r="L88" s="82"/>
      <c r="N88" s="81"/>
    </row>
    <row r="89" spans="1:14" s="59" customFormat="1" ht="51">
      <c r="A89" s="411"/>
      <c r="B89" s="365" t="s">
        <v>243</v>
      </c>
      <c r="C89" s="366"/>
      <c r="D89" s="367"/>
      <c r="E89" s="368"/>
      <c r="F89" s="406"/>
      <c r="G89" s="370"/>
      <c r="H89" s="81"/>
      <c r="J89" s="82"/>
      <c r="L89" s="82"/>
      <c r="N89" s="81"/>
    </row>
    <row r="90" spans="1:14" s="59" customFormat="1" ht="63.75">
      <c r="A90" s="411"/>
      <c r="B90" s="365" t="s">
        <v>244</v>
      </c>
      <c r="C90" s="366"/>
      <c r="D90" s="367"/>
      <c r="E90" s="368"/>
      <c r="F90" s="406"/>
      <c r="G90" s="370"/>
      <c r="H90" s="81"/>
      <c r="J90" s="82"/>
      <c r="L90" s="82"/>
      <c r="N90" s="81"/>
    </row>
    <row r="91" spans="1:14" s="59" customFormat="1" ht="63.75">
      <c r="A91" s="411"/>
      <c r="B91" s="365" t="s">
        <v>245</v>
      </c>
      <c r="C91" s="366"/>
      <c r="D91" s="367"/>
      <c r="E91" s="368"/>
      <c r="F91" s="406"/>
      <c r="G91" s="370"/>
      <c r="H91" s="81"/>
      <c r="J91" s="82"/>
      <c r="L91" s="82"/>
      <c r="N91" s="81"/>
    </row>
    <row r="92" spans="1:14" s="59" customFormat="1" ht="89.25">
      <c r="A92" s="393"/>
      <c r="B92" s="347" t="s">
        <v>894</v>
      </c>
      <c r="C92" s="349"/>
      <c r="D92" s="351"/>
      <c r="E92" s="353"/>
      <c r="F92" s="395"/>
      <c r="G92" s="357"/>
      <c r="H92" s="81"/>
      <c r="J92" s="82"/>
      <c r="L92" s="82"/>
      <c r="N92" s="81"/>
    </row>
    <row r="93" spans="1:18" ht="12.75">
      <c r="A93" s="202"/>
      <c r="B93" s="163"/>
      <c r="C93" s="210" t="s">
        <v>14</v>
      </c>
      <c r="D93" s="325">
        <v>1</v>
      </c>
      <c r="E93" s="331"/>
      <c r="F93" s="322">
        <f>D93*E93</f>
        <v>0</v>
      </c>
      <c r="G93" s="304"/>
      <c r="H93" s="9"/>
      <c r="I93" s="2"/>
      <c r="J93" s="9"/>
      <c r="K93" s="2"/>
      <c r="L93" s="2"/>
      <c r="R93" s="2"/>
    </row>
    <row r="94" spans="1:14" s="59" customFormat="1" ht="63.75">
      <c r="A94" s="344">
        <f>A88+1</f>
        <v>4</v>
      </c>
      <c r="B94" s="346" t="s">
        <v>978</v>
      </c>
      <c r="C94" s="348"/>
      <c r="D94" s="350"/>
      <c r="E94" s="176"/>
      <c r="F94" s="394"/>
      <c r="G94" s="356"/>
      <c r="H94" s="81"/>
      <c r="J94" s="82"/>
      <c r="L94" s="82"/>
      <c r="N94" s="81"/>
    </row>
    <row r="95" spans="1:14" s="59" customFormat="1" ht="38.25">
      <c r="A95" s="411"/>
      <c r="B95" s="365" t="s">
        <v>246</v>
      </c>
      <c r="C95" s="366"/>
      <c r="D95" s="367"/>
      <c r="E95" s="368"/>
      <c r="F95" s="406"/>
      <c r="G95" s="370"/>
      <c r="H95" s="81"/>
      <c r="J95" s="82"/>
      <c r="L95" s="82"/>
      <c r="N95" s="81"/>
    </row>
    <row r="96" spans="1:14" s="59" customFormat="1" ht="51">
      <c r="A96" s="411"/>
      <c r="B96" s="365" t="s">
        <v>247</v>
      </c>
      <c r="C96" s="366"/>
      <c r="D96" s="367"/>
      <c r="E96" s="368"/>
      <c r="F96" s="406"/>
      <c r="G96" s="370"/>
      <c r="H96" s="81"/>
      <c r="J96" s="82"/>
      <c r="L96" s="82"/>
      <c r="N96" s="81"/>
    </row>
    <row r="97" spans="1:14" s="59" customFormat="1" ht="25.5">
      <c r="A97" s="411"/>
      <c r="B97" s="365" t="s">
        <v>248</v>
      </c>
      <c r="C97" s="366"/>
      <c r="D97" s="367"/>
      <c r="E97" s="368"/>
      <c r="F97" s="406"/>
      <c r="G97" s="370"/>
      <c r="H97" s="81"/>
      <c r="J97" s="82"/>
      <c r="L97" s="82"/>
      <c r="N97" s="81"/>
    </row>
    <row r="98" spans="1:14" s="59" customFormat="1" ht="77.25" customHeight="1">
      <c r="A98" s="411"/>
      <c r="B98" s="365" t="s">
        <v>249</v>
      </c>
      <c r="C98" s="366"/>
      <c r="D98" s="367"/>
      <c r="E98" s="368"/>
      <c r="F98" s="406"/>
      <c r="G98" s="370"/>
      <c r="H98" s="81"/>
      <c r="J98" s="82"/>
      <c r="L98" s="82"/>
      <c r="N98" s="81"/>
    </row>
    <row r="99" spans="1:14" s="59" customFormat="1" ht="76.5">
      <c r="A99" s="393"/>
      <c r="B99" s="347" t="s">
        <v>895</v>
      </c>
      <c r="C99" s="349"/>
      <c r="D99" s="351"/>
      <c r="E99" s="353"/>
      <c r="F99" s="395"/>
      <c r="G99" s="357"/>
      <c r="H99" s="81"/>
      <c r="J99" s="82"/>
      <c r="L99" s="82"/>
      <c r="N99" s="81"/>
    </row>
    <row r="100" spans="1:18" ht="12.75">
      <c r="A100" s="202"/>
      <c r="B100" s="163"/>
      <c r="C100" s="210" t="s">
        <v>14</v>
      </c>
      <c r="D100" s="325">
        <v>1</v>
      </c>
      <c r="E100" s="331"/>
      <c r="F100" s="322">
        <f>D100*E100</f>
        <v>0</v>
      </c>
      <c r="G100" s="304"/>
      <c r="H100" s="9"/>
      <c r="I100" s="2"/>
      <c r="J100" s="9"/>
      <c r="K100" s="2"/>
      <c r="L100" s="2"/>
      <c r="R100" s="2"/>
    </row>
    <row r="101" spans="1:14" s="59" customFormat="1" ht="63.75">
      <c r="A101" s="344">
        <f>A94+1</f>
        <v>5</v>
      </c>
      <c r="B101" s="346" t="s">
        <v>979</v>
      </c>
      <c r="C101" s="348"/>
      <c r="D101" s="350"/>
      <c r="E101" s="176"/>
      <c r="F101" s="394"/>
      <c r="G101" s="356"/>
      <c r="H101" s="81"/>
      <c r="J101" s="82"/>
      <c r="L101" s="82"/>
      <c r="N101" s="81"/>
    </row>
    <row r="102" spans="1:14" s="59" customFormat="1" ht="51">
      <c r="A102" s="411"/>
      <c r="B102" s="365" t="s">
        <v>250</v>
      </c>
      <c r="C102" s="366"/>
      <c r="D102" s="367"/>
      <c r="E102" s="368"/>
      <c r="F102" s="406"/>
      <c r="G102" s="370"/>
      <c r="H102" s="81"/>
      <c r="J102" s="82"/>
      <c r="L102" s="82"/>
      <c r="N102" s="81"/>
    </row>
    <row r="103" spans="1:14" s="59" customFormat="1" ht="25.5">
      <c r="A103" s="411"/>
      <c r="B103" s="365" t="s">
        <v>251</v>
      </c>
      <c r="C103" s="366"/>
      <c r="D103" s="367"/>
      <c r="E103" s="368"/>
      <c r="F103" s="406"/>
      <c r="G103" s="370"/>
      <c r="H103" s="81"/>
      <c r="J103" s="82"/>
      <c r="L103" s="82"/>
      <c r="N103" s="81"/>
    </row>
    <row r="104" spans="1:14" s="59" customFormat="1" ht="38.25">
      <c r="A104" s="411"/>
      <c r="B104" s="365" t="s">
        <v>252</v>
      </c>
      <c r="C104" s="366"/>
      <c r="D104" s="367"/>
      <c r="E104" s="368"/>
      <c r="F104" s="406"/>
      <c r="G104" s="370"/>
      <c r="H104" s="81"/>
      <c r="J104" s="82"/>
      <c r="L104" s="82"/>
      <c r="N104" s="81"/>
    </row>
    <row r="105" spans="1:14" s="59" customFormat="1" ht="25.5">
      <c r="A105" s="411"/>
      <c r="B105" s="365" t="s">
        <v>253</v>
      </c>
      <c r="C105" s="366"/>
      <c r="D105" s="367"/>
      <c r="E105" s="368"/>
      <c r="F105" s="406"/>
      <c r="G105" s="370"/>
      <c r="H105" s="81"/>
      <c r="J105" s="82"/>
      <c r="L105" s="82"/>
      <c r="N105" s="81"/>
    </row>
    <row r="106" spans="1:14" s="59" customFormat="1" ht="89.25">
      <c r="A106" s="393"/>
      <c r="B106" s="347" t="s">
        <v>902</v>
      </c>
      <c r="C106" s="349"/>
      <c r="D106" s="351"/>
      <c r="E106" s="353"/>
      <c r="F106" s="395"/>
      <c r="G106" s="357"/>
      <c r="H106" s="81"/>
      <c r="J106" s="82"/>
      <c r="L106" s="82"/>
      <c r="N106" s="81"/>
    </row>
    <row r="107" spans="1:18" ht="12.75">
      <c r="A107" s="202"/>
      <c r="B107" s="163"/>
      <c r="C107" s="210" t="s">
        <v>14</v>
      </c>
      <c r="D107" s="325">
        <v>1</v>
      </c>
      <c r="E107" s="331"/>
      <c r="F107" s="322">
        <f>D107*E107</f>
        <v>0</v>
      </c>
      <c r="G107" s="304"/>
      <c r="H107" s="9"/>
      <c r="I107" s="2"/>
      <c r="J107" s="9"/>
      <c r="K107" s="2"/>
      <c r="L107" s="2"/>
      <c r="R107" s="2"/>
    </row>
    <row r="108" spans="1:16" ht="12.75">
      <c r="A108" s="202"/>
      <c r="B108" s="152"/>
      <c r="C108" s="153"/>
      <c r="D108" s="154"/>
      <c r="E108" s="155"/>
      <c r="F108" s="151"/>
      <c r="G108" s="29"/>
      <c r="H108" s="2"/>
      <c r="J108" s="3"/>
      <c r="L108" s="3"/>
      <c r="N108" s="2"/>
      <c r="P108" s="4"/>
    </row>
    <row r="109" spans="1:14" s="11" customFormat="1" ht="12.75">
      <c r="A109" s="256"/>
      <c r="B109" s="465" t="s">
        <v>254</v>
      </c>
      <c r="C109" s="466"/>
      <c r="D109" s="466"/>
      <c r="E109" s="467"/>
      <c r="F109" s="324">
        <f>SUM(F78:F107)</f>
        <v>0</v>
      </c>
      <c r="G109" s="301"/>
      <c r="H109" s="257"/>
      <c r="J109" s="258"/>
      <c r="L109" s="258"/>
      <c r="N109" s="257"/>
    </row>
    <row r="110" spans="1:18" ht="12.75">
      <c r="A110" s="202"/>
      <c r="B110" s="156"/>
      <c r="C110" s="157"/>
      <c r="D110" s="158"/>
      <c r="E110" s="29"/>
      <c r="F110" s="151"/>
      <c r="G110" s="304"/>
      <c r="H110" s="9"/>
      <c r="I110" s="2"/>
      <c r="J110" s="9"/>
      <c r="K110" s="2"/>
      <c r="L110" s="2"/>
      <c r="R110" s="2"/>
    </row>
    <row r="111" spans="1:16" ht="25.5" customHeight="1">
      <c r="A111" s="200" t="s">
        <v>81</v>
      </c>
      <c r="B111" s="27" t="s">
        <v>255</v>
      </c>
      <c r="C111" s="124"/>
      <c r="D111" s="201"/>
      <c r="E111" s="29"/>
      <c r="F111" s="126"/>
      <c r="G111" s="29"/>
      <c r="H111" s="2"/>
      <c r="J111" s="3"/>
      <c r="L111" s="3"/>
      <c r="N111" s="2"/>
      <c r="P111" s="4"/>
    </row>
    <row r="112" spans="1:16" ht="12.75">
      <c r="A112" s="202"/>
      <c r="B112" s="203"/>
      <c r="C112" s="204"/>
      <c r="D112" s="57"/>
      <c r="E112" s="31"/>
      <c r="F112" s="136"/>
      <c r="G112" s="29"/>
      <c r="H112" s="2"/>
      <c r="J112" s="3"/>
      <c r="L112" s="3"/>
      <c r="N112" s="2"/>
      <c r="P112" s="4"/>
    </row>
    <row r="113" spans="1:14" s="59" customFormat="1" ht="102">
      <c r="A113" s="344">
        <v>1</v>
      </c>
      <c r="B113" s="346" t="s">
        <v>980</v>
      </c>
      <c r="C113" s="348"/>
      <c r="D113" s="348"/>
      <c r="E113" s="176"/>
      <c r="F113" s="386"/>
      <c r="G113" s="356"/>
      <c r="H113" s="81"/>
      <c r="J113" s="82"/>
      <c r="L113" s="82"/>
      <c r="N113" s="81"/>
    </row>
    <row r="114" spans="1:14" s="59" customFormat="1" ht="51">
      <c r="A114" s="411"/>
      <c r="B114" s="365" t="s">
        <v>256</v>
      </c>
      <c r="C114" s="366"/>
      <c r="D114" s="366"/>
      <c r="E114" s="368"/>
      <c r="F114" s="388"/>
      <c r="G114" s="370"/>
      <c r="H114" s="81"/>
      <c r="J114" s="82"/>
      <c r="L114" s="82"/>
      <c r="N114" s="81"/>
    </row>
    <row r="115" spans="1:14" s="59" customFormat="1" ht="38.25">
      <c r="A115" s="411"/>
      <c r="B115" s="365" t="s">
        <v>257</v>
      </c>
      <c r="C115" s="366"/>
      <c r="D115" s="366"/>
      <c r="E115" s="368"/>
      <c r="F115" s="388"/>
      <c r="G115" s="370"/>
      <c r="H115" s="81"/>
      <c r="J115" s="82"/>
      <c r="L115" s="82"/>
      <c r="N115" s="81"/>
    </row>
    <row r="116" spans="1:14" s="59" customFormat="1" ht="38.25">
      <c r="A116" s="411"/>
      <c r="B116" s="365" t="s">
        <v>258</v>
      </c>
      <c r="C116" s="366"/>
      <c r="D116" s="366"/>
      <c r="E116" s="368"/>
      <c r="F116" s="388"/>
      <c r="G116" s="370"/>
      <c r="H116" s="81"/>
      <c r="J116" s="82"/>
      <c r="L116" s="82"/>
      <c r="N116" s="81"/>
    </row>
    <row r="117" spans="1:14" s="59" customFormat="1" ht="38.25">
      <c r="A117" s="411"/>
      <c r="B117" s="365" t="s">
        <v>259</v>
      </c>
      <c r="C117" s="366"/>
      <c r="D117" s="366"/>
      <c r="E117" s="368"/>
      <c r="F117" s="388"/>
      <c r="G117" s="370"/>
      <c r="H117" s="81"/>
      <c r="J117" s="82"/>
      <c r="L117" s="82"/>
      <c r="N117" s="81"/>
    </row>
    <row r="118" spans="1:14" s="59" customFormat="1" ht="63.75">
      <c r="A118" s="411"/>
      <c r="B118" s="365" t="s">
        <v>260</v>
      </c>
      <c r="C118" s="366"/>
      <c r="D118" s="366"/>
      <c r="E118" s="368"/>
      <c r="F118" s="388"/>
      <c r="G118" s="370"/>
      <c r="H118" s="81"/>
      <c r="J118" s="82"/>
      <c r="L118" s="82"/>
      <c r="N118" s="81"/>
    </row>
    <row r="119" spans="1:14" s="59" customFormat="1" ht="63.75">
      <c r="A119" s="393"/>
      <c r="B119" s="347" t="s">
        <v>901</v>
      </c>
      <c r="C119" s="349"/>
      <c r="D119" s="349"/>
      <c r="E119" s="353"/>
      <c r="F119" s="387"/>
      <c r="G119" s="357"/>
      <c r="H119" s="81"/>
      <c r="J119" s="82"/>
      <c r="L119" s="82"/>
      <c r="N119" s="81"/>
    </row>
    <row r="120" spans="1:18" ht="12.75">
      <c r="A120" s="202"/>
      <c r="B120" s="163"/>
      <c r="C120" s="210" t="s">
        <v>14</v>
      </c>
      <c r="D120" s="325">
        <v>1</v>
      </c>
      <c r="E120" s="331"/>
      <c r="F120" s="322">
        <f>D120*E120</f>
        <v>0</v>
      </c>
      <c r="G120" s="304"/>
      <c r="H120" s="9"/>
      <c r="I120" s="2"/>
      <c r="J120" s="9"/>
      <c r="K120" s="2"/>
      <c r="L120" s="2"/>
      <c r="R120" s="2"/>
    </row>
    <row r="121" spans="1:14" s="59" customFormat="1" ht="89.25">
      <c r="A121" s="344">
        <f>A113+1</f>
        <v>2</v>
      </c>
      <c r="B121" s="346" t="s">
        <v>981</v>
      </c>
      <c r="C121" s="348"/>
      <c r="D121" s="350"/>
      <c r="E121" s="176"/>
      <c r="F121" s="394"/>
      <c r="G121" s="356"/>
      <c r="H121" s="81"/>
      <c r="J121" s="82"/>
      <c r="L121" s="82"/>
      <c r="N121" s="81"/>
    </row>
    <row r="122" spans="1:14" s="59" customFormat="1" ht="66.75" customHeight="1">
      <c r="A122" s="411"/>
      <c r="B122" s="365" t="s">
        <v>261</v>
      </c>
      <c r="C122" s="366"/>
      <c r="D122" s="367"/>
      <c r="E122" s="368"/>
      <c r="F122" s="406"/>
      <c r="G122" s="370"/>
      <c r="H122" s="81"/>
      <c r="J122" s="82"/>
      <c r="L122" s="82"/>
      <c r="N122" s="81"/>
    </row>
    <row r="123" spans="1:14" s="59" customFormat="1" ht="25.5">
      <c r="A123" s="411"/>
      <c r="B123" s="365" t="s">
        <v>262</v>
      </c>
      <c r="C123" s="366"/>
      <c r="D123" s="367"/>
      <c r="E123" s="368"/>
      <c r="F123" s="406"/>
      <c r="G123" s="370"/>
      <c r="H123" s="81"/>
      <c r="J123" s="82"/>
      <c r="L123" s="82"/>
      <c r="N123" s="81"/>
    </row>
    <row r="124" spans="1:14" s="59" customFormat="1" ht="76.5">
      <c r="A124" s="393"/>
      <c r="B124" s="347" t="s">
        <v>900</v>
      </c>
      <c r="C124" s="349"/>
      <c r="D124" s="351"/>
      <c r="E124" s="353"/>
      <c r="F124" s="395"/>
      <c r="G124" s="357"/>
      <c r="H124" s="81"/>
      <c r="J124" s="82"/>
      <c r="L124" s="82"/>
      <c r="N124" s="81"/>
    </row>
    <row r="125" spans="1:18" ht="12.75">
      <c r="A125" s="202"/>
      <c r="B125" s="163"/>
      <c r="C125" s="210" t="s">
        <v>14</v>
      </c>
      <c r="D125" s="325">
        <v>2</v>
      </c>
      <c r="E125" s="331"/>
      <c r="F125" s="322">
        <f>D125*E125</f>
        <v>0</v>
      </c>
      <c r="G125" s="304"/>
      <c r="H125" s="9"/>
      <c r="I125" s="2"/>
      <c r="J125" s="9"/>
      <c r="K125" s="2"/>
      <c r="L125" s="2"/>
      <c r="R125" s="2"/>
    </row>
    <row r="126" spans="1:16" ht="12.75">
      <c r="A126" s="202"/>
      <c r="B126" s="152"/>
      <c r="C126" s="153"/>
      <c r="D126" s="154"/>
      <c r="E126" s="155"/>
      <c r="F126" s="151"/>
      <c r="G126" s="29"/>
      <c r="H126" s="2"/>
      <c r="J126" s="3"/>
      <c r="L126" s="3"/>
      <c r="N126" s="2"/>
      <c r="P126" s="4"/>
    </row>
    <row r="127" spans="1:14" s="11" customFormat="1" ht="12.75">
      <c r="A127" s="256"/>
      <c r="B127" s="465" t="s">
        <v>263</v>
      </c>
      <c r="C127" s="466"/>
      <c r="D127" s="466"/>
      <c r="E127" s="467"/>
      <c r="F127" s="324">
        <f>SUM(F120:F125)</f>
        <v>0</v>
      </c>
      <c r="G127" s="301"/>
      <c r="H127" s="257"/>
      <c r="J127" s="258"/>
      <c r="L127" s="258"/>
      <c r="N127" s="257"/>
    </row>
    <row r="128" spans="1:18" ht="12.75">
      <c r="A128" s="202"/>
      <c r="B128" s="163"/>
      <c r="C128" s="157"/>
      <c r="D128" s="158"/>
      <c r="E128" s="29"/>
      <c r="F128" s="151"/>
      <c r="G128" s="304"/>
      <c r="H128" s="9"/>
      <c r="I128" s="2"/>
      <c r="J128" s="9"/>
      <c r="K128" s="2"/>
      <c r="L128" s="2"/>
      <c r="R128" s="2"/>
    </row>
    <row r="129" spans="1:16" ht="25.5" customHeight="1">
      <c r="A129" s="200" t="s">
        <v>86</v>
      </c>
      <c r="B129" s="27" t="s">
        <v>264</v>
      </c>
      <c r="C129" s="124"/>
      <c r="D129" s="201"/>
      <c r="E129" s="29"/>
      <c r="F129" s="126"/>
      <c r="G129" s="29"/>
      <c r="H129" s="2"/>
      <c r="J129" s="3"/>
      <c r="L129" s="3"/>
      <c r="N129" s="2"/>
      <c r="P129" s="4"/>
    </row>
    <row r="130" spans="1:16" ht="12.75">
      <c r="A130" s="202"/>
      <c r="B130" s="203"/>
      <c r="C130" s="204"/>
      <c r="D130" s="57"/>
      <c r="E130" s="31"/>
      <c r="F130" s="136"/>
      <c r="G130" s="29"/>
      <c r="H130" s="2"/>
      <c r="J130" s="3"/>
      <c r="L130" s="3"/>
      <c r="N130" s="2"/>
      <c r="P130" s="4"/>
    </row>
    <row r="131" spans="1:14" s="59" customFormat="1" ht="204">
      <c r="A131" s="205">
        <v>1</v>
      </c>
      <c r="B131" s="211" t="s">
        <v>982</v>
      </c>
      <c r="C131" s="207"/>
      <c r="D131" s="207"/>
      <c r="E131" s="80"/>
      <c r="F131" s="137"/>
      <c r="G131" s="145"/>
      <c r="H131" s="81"/>
      <c r="J131" s="82"/>
      <c r="L131" s="82"/>
      <c r="N131" s="81"/>
    </row>
    <row r="132" spans="1:18" ht="12.75">
      <c r="A132" s="202"/>
      <c r="B132" s="163" t="s">
        <v>265</v>
      </c>
      <c r="C132" s="210" t="s">
        <v>10</v>
      </c>
      <c r="D132" s="325">
        <v>20</v>
      </c>
      <c r="E132" s="331"/>
      <c r="F132" s="321">
        <f aca="true" t="shared" si="1" ref="F132:F142">D132*E132</f>
        <v>0</v>
      </c>
      <c r="G132" s="342"/>
      <c r="H132" s="9"/>
      <c r="I132" s="2"/>
      <c r="J132" s="9"/>
      <c r="K132" s="2"/>
      <c r="L132" s="2"/>
      <c r="R132" s="2"/>
    </row>
    <row r="133" spans="1:18" ht="12" customHeight="1">
      <c r="A133" s="202"/>
      <c r="B133" s="163" t="s">
        <v>266</v>
      </c>
      <c r="C133" s="210" t="s">
        <v>10</v>
      </c>
      <c r="D133" s="325">
        <v>8</v>
      </c>
      <c r="E133" s="331"/>
      <c r="F133" s="321">
        <f t="shared" si="1"/>
        <v>0</v>
      </c>
      <c r="G133" s="342"/>
      <c r="H133" s="9"/>
      <c r="I133" s="2"/>
      <c r="J133" s="9"/>
      <c r="K133" s="2"/>
      <c r="L133" s="2"/>
      <c r="R133" s="2"/>
    </row>
    <row r="134" spans="1:18" ht="12.75">
      <c r="A134" s="202"/>
      <c r="B134" s="163" t="s">
        <v>267</v>
      </c>
      <c r="C134" s="210" t="s">
        <v>10</v>
      </c>
      <c r="D134" s="325">
        <v>4</v>
      </c>
      <c r="E134" s="331"/>
      <c r="F134" s="321">
        <f t="shared" si="1"/>
        <v>0</v>
      </c>
      <c r="G134" s="342"/>
      <c r="H134" s="9"/>
      <c r="I134" s="2"/>
      <c r="J134" s="9"/>
      <c r="K134" s="2"/>
      <c r="L134" s="2"/>
      <c r="R134" s="2"/>
    </row>
    <row r="135" spans="1:18" ht="12.75">
      <c r="A135" s="202"/>
      <c r="B135" s="163" t="s">
        <v>268</v>
      </c>
      <c r="C135" s="210" t="s">
        <v>10</v>
      </c>
      <c r="D135" s="325">
        <v>4</v>
      </c>
      <c r="E135" s="331"/>
      <c r="F135" s="321">
        <f t="shared" si="1"/>
        <v>0</v>
      </c>
      <c r="G135" s="342"/>
      <c r="H135" s="9"/>
      <c r="I135" s="2"/>
      <c r="J135" s="9"/>
      <c r="K135" s="2"/>
      <c r="L135" s="2"/>
      <c r="R135" s="2"/>
    </row>
    <row r="136" spans="1:18" ht="51">
      <c r="A136" s="202"/>
      <c r="B136" s="343" t="s">
        <v>269</v>
      </c>
      <c r="C136" s="210" t="s">
        <v>10</v>
      </c>
      <c r="D136" s="325">
        <v>1</v>
      </c>
      <c r="E136" s="331"/>
      <c r="F136" s="321">
        <f t="shared" si="1"/>
        <v>0</v>
      </c>
      <c r="G136" s="342"/>
      <c r="H136" s="9"/>
      <c r="I136" s="2"/>
      <c r="J136" s="9"/>
      <c r="K136" s="2"/>
      <c r="L136" s="2"/>
      <c r="R136" s="2"/>
    </row>
    <row r="137" spans="1:18" ht="25.5">
      <c r="A137" s="202"/>
      <c r="B137" s="163" t="s">
        <v>270</v>
      </c>
      <c r="C137" s="210" t="s">
        <v>10</v>
      </c>
      <c r="D137" s="325">
        <v>1</v>
      </c>
      <c r="E137" s="331"/>
      <c r="F137" s="321">
        <f t="shared" si="1"/>
        <v>0</v>
      </c>
      <c r="G137" s="342"/>
      <c r="H137" s="9"/>
      <c r="I137" s="2"/>
      <c r="J137" s="9"/>
      <c r="K137" s="2"/>
      <c r="L137" s="2"/>
      <c r="R137" s="2"/>
    </row>
    <row r="138" spans="1:18" ht="25.5">
      <c r="A138" s="202"/>
      <c r="B138" s="163" t="s">
        <v>960</v>
      </c>
      <c r="C138" s="210" t="s">
        <v>10</v>
      </c>
      <c r="D138" s="325">
        <v>1</v>
      </c>
      <c r="E138" s="331"/>
      <c r="F138" s="321">
        <f t="shared" si="1"/>
        <v>0</v>
      </c>
      <c r="G138" s="342"/>
      <c r="H138" s="9"/>
      <c r="I138" s="2"/>
      <c r="J138" s="9"/>
      <c r="K138" s="2"/>
      <c r="L138" s="2"/>
      <c r="R138" s="2"/>
    </row>
    <row r="139" spans="1:18" ht="25.5">
      <c r="A139" s="202"/>
      <c r="B139" s="163" t="s">
        <v>271</v>
      </c>
      <c r="C139" s="210" t="s">
        <v>10</v>
      </c>
      <c r="D139" s="325">
        <v>16</v>
      </c>
      <c r="E139" s="331"/>
      <c r="F139" s="321">
        <f t="shared" si="1"/>
        <v>0</v>
      </c>
      <c r="G139" s="342"/>
      <c r="H139" s="9"/>
      <c r="I139" s="2"/>
      <c r="J139" s="9"/>
      <c r="K139" s="2"/>
      <c r="L139" s="2"/>
      <c r="R139" s="2"/>
    </row>
    <row r="140" spans="1:18" ht="153">
      <c r="A140" s="202"/>
      <c r="B140" s="343" t="s">
        <v>879</v>
      </c>
      <c r="C140" s="210" t="s">
        <v>10</v>
      </c>
      <c r="D140" s="325">
        <v>1</v>
      </c>
      <c r="E140" s="331"/>
      <c r="F140" s="321">
        <f t="shared" si="1"/>
        <v>0</v>
      </c>
      <c r="G140" s="342"/>
      <c r="H140" s="9"/>
      <c r="I140" s="2"/>
      <c r="J140" s="9"/>
      <c r="K140" s="2"/>
      <c r="L140" s="2"/>
      <c r="R140" s="2"/>
    </row>
    <row r="141" spans="1:18" ht="102">
      <c r="A141" s="202"/>
      <c r="B141" s="343" t="s">
        <v>272</v>
      </c>
      <c r="C141" s="210" t="s">
        <v>10</v>
      </c>
      <c r="D141" s="325">
        <v>1</v>
      </c>
      <c r="E141" s="331"/>
      <c r="F141" s="321">
        <f t="shared" si="1"/>
        <v>0</v>
      </c>
      <c r="G141" s="342"/>
      <c r="H141" s="9"/>
      <c r="I141" s="2"/>
      <c r="J141" s="9"/>
      <c r="K141" s="2"/>
      <c r="L141" s="2"/>
      <c r="R141" s="2"/>
    </row>
    <row r="142" spans="1:18" ht="12.75">
      <c r="A142" s="202"/>
      <c r="B142" s="163" t="s">
        <v>273</v>
      </c>
      <c r="C142" s="210" t="s">
        <v>10</v>
      </c>
      <c r="D142" s="325">
        <v>1</v>
      </c>
      <c r="E142" s="331"/>
      <c r="F142" s="321">
        <f t="shared" si="1"/>
        <v>0</v>
      </c>
      <c r="G142" s="342"/>
      <c r="H142" s="9"/>
      <c r="I142" s="2"/>
      <c r="J142" s="9"/>
      <c r="K142" s="2"/>
      <c r="L142" s="2"/>
      <c r="R142" s="2"/>
    </row>
    <row r="143" spans="1:16" ht="12.75">
      <c r="A143" s="202"/>
      <c r="B143" s="152"/>
      <c r="C143" s="153"/>
      <c r="D143" s="154"/>
      <c r="E143" s="155"/>
      <c r="F143" s="151"/>
      <c r="G143" s="29"/>
      <c r="H143" s="2"/>
      <c r="J143" s="3"/>
      <c r="L143" s="3"/>
      <c r="N143" s="2"/>
      <c r="P143" s="4"/>
    </row>
    <row r="144" spans="1:14" s="11" customFormat="1" ht="12.75">
      <c r="A144" s="256"/>
      <c r="B144" s="465" t="s">
        <v>274</v>
      </c>
      <c r="C144" s="466"/>
      <c r="D144" s="466"/>
      <c r="E144" s="467"/>
      <c r="F144" s="324">
        <f>SUM(F132:F142)</f>
        <v>0</v>
      </c>
      <c r="G144" s="301"/>
      <c r="H144" s="257"/>
      <c r="J144" s="258"/>
      <c r="L144" s="258"/>
      <c r="N144" s="257"/>
    </row>
    <row r="145" spans="1:18" ht="12.75">
      <c r="A145" s="202"/>
      <c r="B145" s="163"/>
      <c r="C145" s="157"/>
      <c r="D145" s="158"/>
      <c r="E145" s="29"/>
      <c r="F145" s="151"/>
      <c r="G145" s="304"/>
      <c r="H145" s="9"/>
      <c r="I145" s="2"/>
      <c r="J145" s="9"/>
      <c r="K145" s="2"/>
      <c r="L145" s="2"/>
      <c r="R145" s="2"/>
    </row>
    <row r="146" spans="1:16" ht="38.25">
      <c r="A146" s="200" t="s">
        <v>101</v>
      </c>
      <c r="B146" s="27" t="s">
        <v>275</v>
      </c>
      <c r="C146" s="124"/>
      <c r="D146" s="201"/>
      <c r="E146" s="29"/>
      <c r="F146" s="126"/>
      <c r="G146" s="29"/>
      <c r="H146" s="2"/>
      <c r="J146" s="3"/>
      <c r="L146" s="3"/>
      <c r="N146" s="2"/>
      <c r="P146" s="4"/>
    </row>
    <row r="147" spans="1:16" ht="12.75">
      <c r="A147" s="202"/>
      <c r="B147" s="203"/>
      <c r="C147" s="204"/>
      <c r="D147" s="57"/>
      <c r="E147" s="31"/>
      <c r="F147" s="136"/>
      <c r="G147" s="29"/>
      <c r="H147" s="2"/>
      <c r="J147" s="3"/>
      <c r="L147" s="3"/>
      <c r="N147" s="2"/>
      <c r="P147" s="4"/>
    </row>
    <row r="148" spans="1:18" ht="76.5">
      <c r="A148" s="205">
        <v>1</v>
      </c>
      <c r="B148" s="343" t="s">
        <v>983</v>
      </c>
      <c r="C148" s="210"/>
      <c r="D148" s="325"/>
      <c r="E148" s="331"/>
      <c r="F148" s="322"/>
      <c r="G148" s="304"/>
      <c r="H148" s="9"/>
      <c r="I148" s="2"/>
      <c r="J148" s="9"/>
      <c r="K148" s="2"/>
      <c r="L148" s="2"/>
      <c r="R148" s="2"/>
    </row>
    <row r="149" spans="1:18" ht="12.75">
      <c r="A149" s="249"/>
      <c r="B149" s="163" t="s">
        <v>276</v>
      </c>
      <c r="C149" s="210" t="s">
        <v>10</v>
      </c>
      <c r="D149" s="325">
        <v>1</v>
      </c>
      <c r="E149" s="331"/>
      <c r="F149" s="322">
        <f aca="true" t="shared" si="2" ref="F149:F193">D149*E149</f>
        <v>0</v>
      </c>
      <c r="G149" s="304"/>
      <c r="H149" s="9"/>
      <c r="I149" s="2"/>
      <c r="J149" s="9"/>
      <c r="K149" s="2"/>
      <c r="L149" s="2"/>
      <c r="R149" s="2"/>
    </row>
    <row r="150" spans="1:18" ht="12.75">
      <c r="A150" s="202"/>
      <c r="B150" s="211" t="s">
        <v>277</v>
      </c>
      <c r="C150" s="210" t="s">
        <v>10</v>
      </c>
      <c r="D150" s="325">
        <v>12</v>
      </c>
      <c r="E150" s="331"/>
      <c r="F150" s="322">
        <f t="shared" si="2"/>
        <v>0</v>
      </c>
      <c r="G150" s="304"/>
      <c r="H150" s="9"/>
      <c r="I150" s="2"/>
      <c r="J150" s="9"/>
      <c r="K150" s="2"/>
      <c r="L150" s="2"/>
      <c r="R150" s="2"/>
    </row>
    <row r="151" spans="1:18" ht="25.5">
      <c r="A151" s="202"/>
      <c r="B151" s="211" t="s">
        <v>278</v>
      </c>
      <c r="C151" s="210" t="s">
        <v>10</v>
      </c>
      <c r="D151" s="325">
        <v>12</v>
      </c>
      <c r="E151" s="331"/>
      <c r="F151" s="322">
        <f t="shared" si="2"/>
        <v>0</v>
      </c>
      <c r="G151" s="304"/>
      <c r="H151" s="9"/>
      <c r="I151" s="2"/>
      <c r="J151" s="9"/>
      <c r="K151" s="2"/>
      <c r="L151" s="2"/>
      <c r="R151" s="2"/>
    </row>
    <row r="152" spans="1:18" ht="12.75">
      <c r="A152" s="202"/>
      <c r="B152" s="211" t="s">
        <v>279</v>
      </c>
      <c r="C152" s="210" t="s">
        <v>10</v>
      </c>
      <c r="D152" s="325">
        <v>12</v>
      </c>
      <c r="E152" s="331"/>
      <c r="F152" s="322">
        <f t="shared" si="2"/>
        <v>0</v>
      </c>
      <c r="G152" s="304"/>
      <c r="H152" s="9"/>
      <c r="I152" s="2"/>
      <c r="J152" s="9"/>
      <c r="K152" s="2"/>
      <c r="L152" s="2"/>
      <c r="R152" s="2"/>
    </row>
    <row r="153" spans="1:18" ht="12.75">
      <c r="A153" s="202"/>
      <c r="B153" s="211" t="s">
        <v>280</v>
      </c>
      <c r="C153" s="210" t="s">
        <v>10</v>
      </c>
      <c r="D153" s="325">
        <v>12</v>
      </c>
      <c r="E153" s="331"/>
      <c r="F153" s="322">
        <f t="shared" si="2"/>
        <v>0</v>
      </c>
      <c r="G153" s="304"/>
      <c r="H153" s="9"/>
      <c r="I153" s="2"/>
      <c r="J153" s="9"/>
      <c r="K153" s="2"/>
      <c r="L153" s="2"/>
      <c r="R153" s="2"/>
    </row>
    <row r="154" spans="1:18" ht="12.75">
      <c r="A154" s="202"/>
      <c r="B154" s="211" t="s">
        <v>281</v>
      </c>
      <c r="C154" s="210" t="s">
        <v>10</v>
      </c>
      <c r="D154" s="325">
        <v>12</v>
      </c>
      <c r="E154" s="331"/>
      <c r="F154" s="322">
        <f t="shared" si="2"/>
        <v>0</v>
      </c>
      <c r="G154" s="304"/>
      <c r="H154" s="9"/>
      <c r="I154" s="2"/>
      <c r="J154" s="9"/>
      <c r="K154" s="2"/>
      <c r="L154" s="2"/>
      <c r="R154" s="2"/>
    </row>
    <row r="155" spans="1:18" ht="25.5">
      <c r="A155" s="202"/>
      <c r="B155" s="211" t="s">
        <v>282</v>
      </c>
      <c r="C155" s="210" t="s">
        <v>10</v>
      </c>
      <c r="D155" s="325">
        <v>12</v>
      </c>
      <c r="E155" s="331"/>
      <c r="F155" s="322">
        <f t="shared" si="2"/>
        <v>0</v>
      </c>
      <c r="G155" s="304"/>
      <c r="H155" s="9"/>
      <c r="I155" s="2"/>
      <c r="J155" s="9"/>
      <c r="K155" s="2"/>
      <c r="L155" s="2"/>
      <c r="R155" s="2"/>
    </row>
    <row r="156" spans="1:18" ht="25.5">
      <c r="A156" s="202"/>
      <c r="B156" s="211" t="s">
        <v>283</v>
      </c>
      <c r="C156" s="210" t="s">
        <v>10</v>
      </c>
      <c r="D156" s="325">
        <v>12</v>
      </c>
      <c r="E156" s="331"/>
      <c r="F156" s="322">
        <f t="shared" si="2"/>
        <v>0</v>
      </c>
      <c r="G156" s="304"/>
      <c r="H156" s="9"/>
      <c r="I156" s="2"/>
      <c r="J156" s="9"/>
      <c r="K156" s="2"/>
      <c r="L156" s="2"/>
      <c r="R156" s="2"/>
    </row>
    <row r="157" spans="1:18" ht="12.75">
      <c r="A157" s="202"/>
      <c r="B157" s="211" t="s">
        <v>284</v>
      </c>
      <c r="C157" s="210" t="s">
        <v>10</v>
      </c>
      <c r="D157" s="325">
        <v>12</v>
      </c>
      <c r="E157" s="331"/>
      <c r="F157" s="322">
        <f t="shared" si="2"/>
        <v>0</v>
      </c>
      <c r="G157" s="304"/>
      <c r="H157" s="9"/>
      <c r="I157" s="2"/>
      <c r="J157" s="9"/>
      <c r="K157" s="2"/>
      <c r="L157" s="2"/>
      <c r="R157" s="2"/>
    </row>
    <row r="158" spans="1:18" ht="12.75">
      <c r="A158" s="202"/>
      <c r="B158" s="211" t="s">
        <v>285</v>
      </c>
      <c r="C158" s="210" t="s">
        <v>10</v>
      </c>
      <c r="D158" s="325">
        <v>12</v>
      </c>
      <c r="E158" s="331"/>
      <c r="F158" s="322">
        <f t="shared" si="2"/>
        <v>0</v>
      </c>
      <c r="G158" s="304"/>
      <c r="H158" s="9"/>
      <c r="I158" s="2"/>
      <c r="J158" s="9"/>
      <c r="K158" s="2"/>
      <c r="L158" s="2"/>
      <c r="R158" s="2"/>
    </row>
    <row r="159" spans="1:18" ht="12.75">
      <c r="A159" s="202"/>
      <c r="B159" s="211" t="s">
        <v>286</v>
      </c>
      <c r="C159" s="210" t="s">
        <v>10</v>
      </c>
      <c r="D159" s="325">
        <v>12</v>
      </c>
      <c r="E159" s="331"/>
      <c r="F159" s="322">
        <f t="shared" si="2"/>
        <v>0</v>
      </c>
      <c r="G159" s="304"/>
      <c r="H159" s="9"/>
      <c r="I159" s="2"/>
      <c r="J159" s="9"/>
      <c r="K159" s="2"/>
      <c r="L159" s="2"/>
      <c r="R159" s="2"/>
    </row>
    <row r="160" spans="1:18" ht="12.75">
      <c r="A160" s="202"/>
      <c r="B160" s="211" t="s">
        <v>287</v>
      </c>
      <c r="C160" s="210" t="s">
        <v>10</v>
      </c>
      <c r="D160" s="325">
        <v>12</v>
      </c>
      <c r="E160" s="331"/>
      <c r="F160" s="322">
        <f t="shared" si="2"/>
        <v>0</v>
      </c>
      <c r="G160" s="304"/>
      <c r="H160" s="9"/>
      <c r="I160" s="2"/>
      <c r="J160" s="9"/>
      <c r="K160" s="2"/>
      <c r="L160" s="2"/>
      <c r="R160" s="2"/>
    </row>
    <row r="161" spans="1:18" ht="12.75">
      <c r="A161" s="202"/>
      <c r="B161" s="211" t="s">
        <v>288</v>
      </c>
      <c r="C161" s="210" t="s">
        <v>10</v>
      </c>
      <c r="D161" s="325">
        <v>12</v>
      </c>
      <c r="E161" s="331"/>
      <c r="F161" s="322">
        <f t="shared" si="2"/>
        <v>0</v>
      </c>
      <c r="G161" s="304"/>
      <c r="H161" s="9"/>
      <c r="I161" s="2"/>
      <c r="J161" s="9"/>
      <c r="K161" s="2"/>
      <c r="L161" s="2"/>
      <c r="R161" s="2"/>
    </row>
    <row r="162" spans="1:18" ht="12.75">
      <c r="A162" s="202"/>
      <c r="B162" s="211" t="s">
        <v>289</v>
      </c>
      <c r="C162" s="210" t="s">
        <v>10</v>
      </c>
      <c r="D162" s="325">
        <v>12</v>
      </c>
      <c r="E162" s="331"/>
      <c r="F162" s="322">
        <f t="shared" si="2"/>
        <v>0</v>
      </c>
      <c r="G162" s="304"/>
      <c r="H162" s="9"/>
      <c r="I162" s="2"/>
      <c r="J162" s="9"/>
      <c r="K162" s="2"/>
      <c r="L162" s="2"/>
      <c r="R162" s="2"/>
    </row>
    <row r="163" spans="1:18" ht="12.75">
      <c r="A163" s="202"/>
      <c r="B163" s="211" t="s">
        <v>290</v>
      </c>
      <c r="C163" s="210" t="s">
        <v>10</v>
      </c>
      <c r="D163" s="325">
        <v>10</v>
      </c>
      <c r="E163" s="331"/>
      <c r="F163" s="322">
        <f t="shared" si="2"/>
        <v>0</v>
      </c>
      <c r="G163" s="304"/>
      <c r="H163" s="9"/>
      <c r="I163" s="2"/>
      <c r="J163" s="9"/>
      <c r="K163" s="2"/>
      <c r="L163" s="2"/>
      <c r="R163" s="2"/>
    </row>
    <row r="164" spans="1:18" ht="12.75">
      <c r="A164" s="202"/>
      <c r="B164" s="211" t="s">
        <v>291</v>
      </c>
      <c r="C164" s="210" t="s">
        <v>10</v>
      </c>
      <c r="D164" s="325">
        <v>10</v>
      </c>
      <c r="E164" s="331"/>
      <c r="F164" s="322">
        <f t="shared" si="2"/>
        <v>0</v>
      </c>
      <c r="G164" s="304"/>
      <c r="H164" s="9"/>
      <c r="I164" s="2"/>
      <c r="J164" s="9"/>
      <c r="K164" s="2"/>
      <c r="L164" s="2"/>
      <c r="R164" s="2"/>
    </row>
    <row r="165" spans="1:18" ht="12.75">
      <c r="A165" s="202"/>
      <c r="B165" s="211" t="s">
        <v>292</v>
      </c>
      <c r="C165" s="210" t="s">
        <v>10</v>
      </c>
      <c r="D165" s="325">
        <v>4</v>
      </c>
      <c r="E165" s="331"/>
      <c r="F165" s="322">
        <f t="shared" si="2"/>
        <v>0</v>
      </c>
      <c r="G165" s="304"/>
      <c r="H165" s="9"/>
      <c r="I165" s="2"/>
      <c r="J165" s="9"/>
      <c r="K165" s="2"/>
      <c r="L165" s="2"/>
      <c r="R165" s="2"/>
    </row>
    <row r="166" spans="1:18" ht="12.75">
      <c r="A166" s="202"/>
      <c r="B166" s="211" t="s">
        <v>293</v>
      </c>
      <c r="C166" s="210" t="s">
        <v>10</v>
      </c>
      <c r="D166" s="325">
        <v>4</v>
      </c>
      <c r="E166" s="331"/>
      <c r="F166" s="322">
        <f t="shared" si="2"/>
        <v>0</v>
      </c>
      <c r="G166" s="304"/>
      <c r="H166" s="9"/>
      <c r="I166" s="2"/>
      <c r="J166" s="9"/>
      <c r="K166" s="2"/>
      <c r="L166" s="2"/>
      <c r="R166" s="2"/>
    </row>
    <row r="167" spans="1:18" ht="12.75">
      <c r="A167" s="202"/>
      <c r="B167" s="211" t="s">
        <v>294</v>
      </c>
      <c r="C167" s="210" t="s">
        <v>10</v>
      </c>
      <c r="D167" s="325">
        <v>4</v>
      </c>
      <c r="E167" s="331"/>
      <c r="F167" s="322">
        <f t="shared" si="2"/>
        <v>0</v>
      </c>
      <c r="G167" s="304"/>
      <c r="H167" s="9"/>
      <c r="I167" s="2"/>
      <c r="J167" s="9"/>
      <c r="K167" s="2"/>
      <c r="L167" s="2"/>
      <c r="R167" s="2"/>
    </row>
    <row r="168" spans="1:18" ht="12.75">
      <c r="A168" s="202"/>
      <c r="B168" s="211" t="s">
        <v>295</v>
      </c>
      <c r="C168" s="210" t="s">
        <v>10</v>
      </c>
      <c r="D168" s="325">
        <v>60</v>
      </c>
      <c r="E168" s="331"/>
      <c r="F168" s="322">
        <f t="shared" si="2"/>
        <v>0</v>
      </c>
      <c r="G168" s="304"/>
      <c r="H168" s="9"/>
      <c r="I168" s="2"/>
      <c r="J168" s="9"/>
      <c r="K168" s="2"/>
      <c r="L168" s="2"/>
      <c r="R168" s="2"/>
    </row>
    <row r="169" spans="1:18" ht="12.75">
      <c r="A169" s="202"/>
      <c r="B169" s="211" t="s">
        <v>296</v>
      </c>
      <c r="C169" s="210" t="s">
        <v>10</v>
      </c>
      <c r="D169" s="325">
        <v>60</v>
      </c>
      <c r="E169" s="331"/>
      <c r="F169" s="322">
        <f t="shared" si="2"/>
        <v>0</v>
      </c>
      <c r="G169" s="304"/>
      <c r="H169" s="9"/>
      <c r="I169" s="2"/>
      <c r="J169" s="9"/>
      <c r="K169" s="2"/>
      <c r="L169" s="2"/>
      <c r="R169" s="2"/>
    </row>
    <row r="170" spans="1:18" ht="12.75">
      <c r="A170" s="202"/>
      <c r="B170" s="211" t="s">
        <v>297</v>
      </c>
      <c r="C170" s="210" t="s">
        <v>10</v>
      </c>
      <c r="D170" s="325">
        <v>4</v>
      </c>
      <c r="E170" s="331"/>
      <c r="F170" s="322">
        <f t="shared" si="2"/>
        <v>0</v>
      </c>
      <c r="G170" s="304"/>
      <c r="H170" s="9"/>
      <c r="I170" s="2"/>
      <c r="J170" s="9"/>
      <c r="K170" s="2"/>
      <c r="L170" s="2"/>
      <c r="R170" s="2"/>
    </row>
    <row r="171" spans="1:18" ht="12.75">
      <c r="A171" s="202"/>
      <c r="B171" s="211" t="s">
        <v>298</v>
      </c>
      <c r="C171" s="210" t="s">
        <v>10</v>
      </c>
      <c r="D171" s="325">
        <v>1</v>
      </c>
      <c r="E171" s="331"/>
      <c r="F171" s="322">
        <f t="shared" si="2"/>
        <v>0</v>
      </c>
      <c r="G171" s="304"/>
      <c r="H171" s="9"/>
      <c r="I171" s="2"/>
      <c r="J171" s="9"/>
      <c r="K171" s="2"/>
      <c r="L171" s="2"/>
      <c r="R171" s="2"/>
    </row>
    <row r="172" spans="1:18" ht="12.75">
      <c r="A172" s="202"/>
      <c r="B172" s="211" t="s">
        <v>299</v>
      </c>
      <c r="C172" s="210" t="s">
        <v>10</v>
      </c>
      <c r="D172" s="325">
        <v>1</v>
      </c>
      <c r="E172" s="331"/>
      <c r="F172" s="322">
        <f t="shared" si="2"/>
        <v>0</v>
      </c>
      <c r="G172" s="304"/>
      <c r="H172" s="9"/>
      <c r="I172" s="2"/>
      <c r="J172" s="9"/>
      <c r="K172" s="2"/>
      <c r="L172" s="2"/>
      <c r="R172" s="2"/>
    </row>
    <row r="173" spans="1:18" ht="12.75">
      <c r="A173" s="202"/>
      <c r="B173" s="211" t="s">
        <v>300</v>
      </c>
      <c r="C173" s="210" t="s">
        <v>10</v>
      </c>
      <c r="D173" s="325">
        <v>1</v>
      </c>
      <c r="E173" s="331"/>
      <c r="F173" s="322">
        <f t="shared" si="2"/>
        <v>0</v>
      </c>
      <c r="G173" s="304"/>
      <c r="H173" s="9"/>
      <c r="I173" s="2"/>
      <c r="J173" s="9"/>
      <c r="K173" s="2"/>
      <c r="L173" s="2"/>
      <c r="R173" s="2"/>
    </row>
    <row r="174" spans="1:18" ht="12.75">
      <c r="A174" s="202"/>
      <c r="B174" s="211" t="s">
        <v>301</v>
      </c>
      <c r="C174" s="210" t="s">
        <v>10</v>
      </c>
      <c r="D174" s="325">
        <v>1</v>
      </c>
      <c r="E174" s="331"/>
      <c r="F174" s="322">
        <f t="shared" si="2"/>
        <v>0</v>
      </c>
      <c r="G174" s="304"/>
      <c r="H174" s="9"/>
      <c r="I174" s="2"/>
      <c r="J174" s="9"/>
      <c r="K174" s="2"/>
      <c r="L174" s="2"/>
      <c r="R174" s="2"/>
    </row>
    <row r="175" spans="1:18" ht="12.75">
      <c r="A175" s="202"/>
      <c r="B175" s="211" t="s">
        <v>302</v>
      </c>
      <c r="C175" s="210" t="s">
        <v>10</v>
      </c>
      <c r="D175" s="325">
        <v>1</v>
      </c>
      <c r="E175" s="331"/>
      <c r="F175" s="322">
        <f t="shared" si="2"/>
        <v>0</v>
      </c>
      <c r="G175" s="304"/>
      <c r="H175" s="9"/>
      <c r="I175" s="2"/>
      <c r="J175" s="9"/>
      <c r="K175" s="2"/>
      <c r="L175" s="2"/>
      <c r="R175" s="2"/>
    </row>
    <row r="176" spans="1:18" ht="12.75">
      <c r="A176" s="202"/>
      <c r="B176" s="211" t="s">
        <v>303</v>
      </c>
      <c r="C176" s="210" t="s">
        <v>10</v>
      </c>
      <c r="D176" s="325">
        <v>1</v>
      </c>
      <c r="E176" s="331"/>
      <c r="F176" s="322">
        <f t="shared" si="2"/>
        <v>0</v>
      </c>
      <c r="G176" s="304"/>
      <c r="H176" s="9"/>
      <c r="I176" s="2"/>
      <c r="J176" s="9"/>
      <c r="K176" s="2"/>
      <c r="L176" s="2"/>
      <c r="R176" s="2"/>
    </row>
    <row r="177" spans="1:18" ht="12.75">
      <c r="A177" s="202"/>
      <c r="B177" s="211" t="s">
        <v>304</v>
      </c>
      <c r="C177" s="210" t="s">
        <v>10</v>
      </c>
      <c r="D177" s="325">
        <v>25</v>
      </c>
      <c r="E177" s="331"/>
      <c r="F177" s="322">
        <f t="shared" si="2"/>
        <v>0</v>
      </c>
      <c r="G177" s="304"/>
      <c r="H177" s="9"/>
      <c r="I177" s="2"/>
      <c r="J177" s="9"/>
      <c r="K177" s="2"/>
      <c r="L177" s="2"/>
      <c r="R177" s="2"/>
    </row>
    <row r="178" spans="1:18" ht="12.75">
      <c r="A178" s="202"/>
      <c r="B178" s="211" t="s">
        <v>305</v>
      </c>
      <c r="C178" s="210" t="s">
        <v>10</v>
      </c>
      <c r="D178" s="325">
        <v>25</v>
      </c>
      <c r="E178" s="331"/>
      <c r="F178" s="322">
        <f t="shared" si="2"/>
        <v>0</v>
      </c>
      <c r="G178" s="304"/>
      <c r="H178" s="9"/>
      <c r="I178" s="2"/>
      <c r="J178" s="9"/>
      <c r="K178" s="2"/>
      <c r="L178" s="2"/>
      <c r="R178" s="2"/>
    </row>
    <row r="179" spans="1:18" ht="12.75">
      <c r="A179" s="202"/>
      <c r="B179" s="211" t="s">
        <v>306</v>
      </c>
      <c r="C179" s="210" t="s">
        <v>10</v>
      </c>
      <c r="D179" s="325">
        <v>25</v>
      </c>
      <c r="E179" s="331"/>
      <c r="F179" s="322">
        <f t="shared" si="2"/>
        <v>0</v>
      </c>
      <c r="G179" s="304"/>
      <c r="H179" s="9"/>
      <c r="I179" s="2"/>
      <c r="J179" s="9"/>
      <c r="K179" s="2"/>
      <c r="L179" s="2"/>
      <c r="R179" s="2"/>
    </row>
    <row r="180" spans="1:18" ht="12.75">
      <c r="A180" s="202"/>
      <c r="B180" s="211" t="s">
        <v>307</v>
      </c>
      <c r="C180" s="210" t="s">
        <v>10</v>
      </c>
      <c r="D180" s="325">
        <v>25</v>
      </c>
      <c r="E180" s="331"/>
      <c r="F180" s="322">
        <f t="shared" si="2"/>
        <v>0</v>
      </c>
      <c r="G180" s="304"/>
      <c r="H180" s="9"/>
      <c r="I180" s="2"/>
      <c r="J180" s="9"/>
      <c r="K180" s="2"/>
      <c r="L180" s="2"/>
      <c r="R180" s="2"/>
    </row>
    <row r="181" spans="1:18" ht="12.75">
      <c r="A181" s="202"/>
      <c r="B181" s="211" t="s">
        <v>308</v>
      </c>
      <c r="C181" s="210" t="s">
        <v>10</v>
      </c>
      <c r="D181" s="325">
        <v>25</v>
      </c>
      <c r="E181" s="331"/>
      <c r="F181" s="322">
        <f t="shared" si="2"/>
        <v>0</v>
      </c>
      <c r="G181" s="304"/>
      <c r="H181" s="9"/>
      <c r="I181" s="2"/>
      <c r="J181" s="9"/>
      <c r="K181" s="2"/>
      <c r="L181" s="2"/>
      <c r="R181" s="2"/>
    </row>
    <row r="182" spans="1:18" ht="12.75">
      <c r="A182" s="202"/>
      <c r="B182" s="211" t="s">
        <v>309</v>
      </c>
      <c r="C182" s="210" t="s">
        <v>10</v>
      </c>
      <c r="D182" s="325">
        <v>25</v>
      </c>
      <c r="E182" s="331"/>
      <c r="F182" s="322">
        <f t="shared" si="2"/>
        <v>0</v>
      </c>
      <c r="G182" s="304"/>
      <c r="H182" s="9"/>
      <c r="I182" s="2"/>
      <c r="J182" s="9"/>
      <c r="K182" s="2"/>
      <c r="L182" s="2"/>
      <c r="R182" s="2"/>
    </row>
    <row r="183" spans="1:18" ht="38.25">
      <c r="A183" s="202"/>
      <c r="B183" s="211" t="s">
        <v>310</v>
      </c>
      <c r="C183" s="210" t="s">
        <v>10</v>
      </c>
      <c r="D183" s="325">
        <v>25</v>
      </c>
      <c r="E183" s="331"/>
      <c r="F183" s="322">
        <f t="shared" si="2"/>
        <v>0</v>
      </c>
      <c r="G183" s="304"/>
      <c r="H183" s="9"/>
      <c r="I183" s="2"/>
      <c r="J183" s="9"/>
      <c r="K183" s="2"/>
      <c r="L183" s="2"/>
      <c r="R183" s="2"/>
    </row>
    <row r="184" spans="1:18" ht="25.5">
      <c r="A184" s="202"/>
      <c r="B184" s="211" t="s">
        <v>311</v>
      </c>
      <c r="C184" s="210" t="s">
        <v>10</v>
      </c>
      <c r="D184" s="325">
        <v>16</v>
      </c>
      <c r="E184" s="331"/>
      <c r="F184" s="322">
        <f t="shared" si="2"/>
        <v>0</v>
      </c>
      <c r="G184" s="304"/>
      <c r="H184" s="9"/>
      <c r="I184" s="2"/>
      <c r="J184" s="9"/>
      <c r="K184" s="2"/>
      <c r="L184" s="2"/>
      <c r="R184" s="2"/>
    </row>
    <row r="185" spans="1:18" ht="51">
      <c r="A185" s="202"/>
      <c r="B185" s="211" t="s">
        <v>886</v>
      </c>
      <c r="C185" s="210" t="s">
        <v>10</v>
      </c>
      <c r="D185" s="325">
        <v>20</v>
      </c>
      <c r="E185" s="331"/>
      <c r="F185" s="322">
        <f t="shared" si="2"/>
        <v>0</v>
      </c>
      <c r="G185" s="304"/>
      <c r="H185" s="9"/>
      <c r="I185" s="2"/>
      <c r="J185" s="9"/>
      <c r="K185" s="2"/>
      <c r="L185" s="2"/>
      <c r="R185" s="2"/>
    </row>
    <row r="186" spans="1:18" ht="76.5">
      <c r="A186" s="202"/>
      <c r="B186" s="211" t="s">
        <v>887</v>
      </c>
      <c r="C186" s="210" t="s">
        <v>10</v>
      </c>
      <c r="D186" s="325">
        <v>6</v>
      </c>
      <c r="E186" s="331"/>
      <c r="F186" s="322">
        <f t="shared" si="2"/>
        <v>0</v>
      </c>
      <c r="G186" s="304"/>
      <c r="H186" s="9"/>
      <c r="I186" s="2"/>
      <c r="J186" s="9"/>
      <c r="K186" s="2"/>
      <c r="L186" s="2"/>
      <c r="R186" s="2"/>
    </row>
    <row r="187" spans="1:18" ht="12.75">
      <c r="A187" s="202"/>
      <c r="B187" s="211" t="s">
        <v>888</v>
      </c>
      <c r="C187" s="210" t="s">
        <v>314</v>
      </c>
      <c r="D187" s="325">
        <v>1</v>
      </c>
      <c r="E187" s="331"/>
      <c r="F187" s="322">
        <f t="shared" si="2"/>
        <v>0</v>
      </c>
      <c r="G187" s="304"/>
      <c r="H187" s="9"/>
      <c r="I187" s="2"/>
      <c r="J187" s="9"/>
      <c r="K187" s="2"/>
      <c r="L187" s="2"/>
      <c r="R187" s="2"/>
    </row>
    <row r="188" spans="1:18" ht="25.5">
      <c r="A188" s="202"/>
      <c r="B188" s="211" t="s">
        <v>889</v>
      </c>
      <c r="C188" s="210" t="s">
        <v>10</v>
      </c>
      <c r="D188" s="325">
        <v>1</v>
      </c>
      <c r="E188" s="331"/>
      <c r="F188" s="322">
        <f t="shared" si="2"/>
        <v>0</v>
      </c>
      <c r="G188" s="304"/>
      <c r="H188" s="9"/>
      <c r="I188" s="2"/>
      <c r="J188" s="9"/>
      <c r="K188" s="2"/>
      <c r="L188" s="2"/>
      <c r="R188" s="2"/>
    </row>
    <row r="189" spans="1:18" ht="12.75">
      <c r="A189" s="202"/>
      <c r="B189" s="211" t="s">
        <v>890</v>
      </c>
      <c r="C189" s="210" t="s">
        <v>10</v>
      </c>
      <c r="D189" s="325">
        <v>1</v>
      </c>
      <c r="E189" s="331"/>
      <c r="F189" s="322">
        <f t="shared" si="2"/>
        <v>0</v>
      </c>
      <c r="G189" s="304"/>
      <c r="H189" s="9"/>
      <c r="I189" s="2"/>
      <c r="J189" s="9"/>
      <c r="K189" s="2"/>
      <c r="L189" s="2"/>
      <c r="R189" s="2"/>
    </row>
    <row r="190" spans="1:18" ht="12.75">
      <c r="A190" s="202"/>
      <c r="B190" s="211" t="s">
        <v>312</v>
      </c>
      <c r="C190" s="210" t="s">
        <v>10</v>
      </c>
      <c r="D190" s="325">
        <v>6</v>
      </c>
      <c r="E190" s="331"/>
      <c r="F190" s="322">
        <f t="shared" si="2"/>
        <v>0</v>
      </c>
      <c r="G190" s="304"/>
      <c r="H190" s="9"/>
      <c r="I190" s="2"/>
      <c r="J190" s="9"/>
      <c r="K190" s="2"/>
      <c r="L190" s="2"/>
      <c r="R190" s="2"/>
    </row>
    <row r="191" spans="1:18" ht="54.75" customHeight="1">
      <c r="A191" s="202"/>
      <c r="B191" s="211" t="s">
        <v>313</v>
      </c>
      <c r="C191" s="210" t="s">
        <v>314</v>
      </c>
      <c r="D191" s="325">
        <v>3</v>
      </c>
      <c r="E191" s="331"/>
      <c r="F191" s="322">
        <f t="shared" si="2"/>
        <v>0</v>
      </c>
      <c r="G191" s="304"/>
      <c r="H191" s="9"/>
      <c r="I191" s="2"/>
      <c r="J191" s="9"/>
      <c r="K191" s="2"/>
      <c r="L191" s="2"/>
      <c r="R191" s="2"/>
    </row>
    <row r="192" spans="1:18" ht="12.75">
      <c r="A192" s="202"/>
      <c r="B192" s="163" t="s">
        <v>896</v>
      </c>
      <c r="C192" s="210" t="s">
        <v>10</v>
      </c>
      <c r="D192" s="325">
        <v>2</v>
      </c>
      <c r="E192" s="331"/>
      <c r="F192" s="322">
        <f t="shared" si="2"/>
        <v>0</v>
      </c>
      <c r="G192" s="304"/>
      <c r="H192" s="9"/>
      <c r="I192" s="2"/>
      <c r="J192" s="9"/>
      <c r="K192" s="2"/>
      <c r="L192" s="2"/>
      <c r="R192" s="2"/>
    </row>
    <row r="193" spans="1:18" ht="12.75">
      <c r="A193" s="202"/>
      <c r="B193" s="163" t="s">
        <v>897</v>
      </c>
      <c r="C193" s="210" t="s">
        <v>10</v>
      </c>
      <c r="D193" s="325">
        <v>2</v>
      </c>
      <c r="E193" s="331"/>
      <c r="F193" s="322">
        <f t="shared" si="2"/>
        <v>0</v>
      </c>
      <c r="G193" s="304"/>
      <c r="H193" s="9"/>
      <c r="I193" s="2"/>
      <c r="J193" s="9"/>
      <c r="K193" s="2"/>
      <c r="L193" s="2"/>
      <c r="R193" s="2"/>
    </row>
    <row r="194" spans="1:14" s="59" customFormat="1" ht="218.25" customHeight="1">
      <c r="A194" s="205">
        <f>A148+1</f>
        <v>2</v>
      </c>
      <c r="B194" s="211" t="s">
        <v>984</v>
      </c>
      <c r="C194" s="248"/>
      <c r="D194" s="327"/>
      <c r="E194" s="80"/>
      <c r="F194" s="322"/>
      <c r="G194" s="145"/>
      <c r="H194" s="81"/>
      <c r="J194" s="82"/>
      <c r="L194" s="82"/>
      <c r="N194" s="81"/>
    </row>
    <row r="195" spans="1:18" ht="12.75">
      <c r="A195" s="202"/>
      <c r="B195" s="163"/>
      <c r="C195" s="210" t="s">
        <v>14</v>
      </c>
      <c r="D195" s="325">
        <v>1</v>
      </c>
      <c r="E195" s="331"/>
      <c r="F195" s="322">
        <f>D195*E195</f>
        <v>0</v>
      </c>
      <c r="G195" s="304"/>
      <c r="H195" s="9"/>
      <c r="I195" s="2"/>
      <c r="J195" s="9"/>
      <c r="K195" s="2"/>
      <c r="L195" s="2"/>
      <c r="R195" s="2"/>
    </row>
    <row r="196" spans="1:14" s="59" customFormat="1" ht="89.25">
      <c r="A196" s="205">
        <f>A194+1</f>
        <v>3</v>
      </c>
      <c r="B196" s="211" t="s">
        <v>985</v>
      </c>
      <c r="C196" s="248"/>
      <c r="D196" s="327"/>
      <c r="E196" s="80"/>
      <c r="F196" s="322"/>
      <c r="G196" s="145"/>
      <c r="H196" s="81"/>
      <c r="J196" s="82"/>
      <c r="L196" s="82"/>
      <c r="N196" s="81"/>
    </row>
    <row r="197" spans="1:18" ht="12.75">
      <c r="A197" s="202"/>
      <c r="B197" s="163"/>
      <c r="C197" s="210" t="s">
        <v>10</v>
      </c>
      <c r="D197" s="325">
        <v>1</v>
      </c>
      <c r="E197" s="331"/>
      <c r="F197" s="322">
        <f>D197*E197</f>
        <v>0</v>
      </c>
      <c r="G197" s="304"/>
      <c r="H197" s="9"/>
      <c r="I197" s="2"/>
      <c r="J197" s="9"/>
      <c r="K197" s="2"/>
      <c r="L197" s="2"/>
      <c r="R197" s="2"/>
    </row>
    <row r="198" spans="1:14" s="59" customFormat="1" ht="255.75" customHeight="1">
      <c r="A198" s="205">
        <f>A196+1</f>
        <v>4</v>
      </c>
      <c r="B198" s="211" t="s">
        <v>986</v>
      </c>
      <c r="C198" s="248"/>
      <c r="D198" s="327"/>
      <c r="E198" s="80"/>
      <c r="F198" s="322"/>
      <c r="G198" s="145"/>
      <c r="H198" s="81"/>
      <c r="J198" s="82"/>
      <c r="L198" s="82"/>
      <c r="N198" s="81"/>
    </row>
    <row r="199" spans="1:18" ht="12.75">
      <c r="A199" s="202"/>
      <c r="B199" s="163"/>
      <c r="C199" s="210" t="s">
        <v>10</v>
      </c>
      <c r="D199" s="325">
        <v>1</v>
      </c>
      <c r="E199" s="331"/>
      <c r="F199" s="322">
        <f>D199*E199</f>
        <v>0</v>
      </c>
      <c r="G199" s="304"/>
      <c r="H199" s="9"/>
      <c r="I199" s="2"/>
      <c r="J199" s="9"/>
      <c r="K199" s="2"/>
      <c r="L199" s="2"/>
      <c r="R199" s="2"/>
    </row>
    <row r="200" spans="1:14" s="59" customFormat="1" ht="267.75">
      <c r="A200" s="205">
        <f>A198+1</f>
        <v>5</v>
      </c>
      <c r="B200" s="211" t="s">
        <v>987</v>
      </c>
      <c r="C200" s="248"/>
      <c r="D200" s="327"/>
      <c r="E200" s="80"/>
      <c r="F200" s="322"/>
      <c r="G200" s="145"/>
      <c r="H200" s="81"/>
      <c r="J200" s="82"/>
      <c r="L200" s="82"/>
      <c r="N200" s="81"/>
    </row>
    <row r="201" spans="1:18" ht="12.75">
      <c r="A201" s="202"/>
      <c r="B201" s="163"/>
      <c r="C201" s="210" t="s">
        <v>10</v>
      </c>
      <c r="D201" s="325">
        <v>1</v>
      </c>
      <c r="E201" s="331"/>
      <c r="F201" s="322">
        <f>D201*E201</f>
        <v>0</v>
      </c>
      <c r="G201" s="304"/>
      <c r="H201" s="9"/>
      <c r="I201" s="2"/>
      <c r="J201" s="9"/>
      <c r="K201" s="2"/>
      <c r="L201" s="2"/>
      <c r="R201" s="2"/>
    </row>
    <row r="202" spans="1:14" s="59" customFormat="1" ht="178.5">
      <c r="A202" s="205">
        <f>A200+1</f>
        <v>6</v>
      </c>
      <c r="B202" s="211" t="s">
        <v>988</v>
      </c>
      <c r="C202" s="248"/>
      <c r="D202" s="327"/>
      <c r="E202" s="80"/>
      <c r="F202" s="322"/>
      <c r="G202" s="145"/>
      <c r="H202" s="81"/>
      <c r="J202" s="82"/>
      <c r="L202" s="82"/>
      <c r="N202" s="81"/>
    </row>
    <row r="203" spans="1:18" ht="12.75">
      <c r="A203" s="202"/>
      <c r="B203" s="163"/>
      <c r="C203" s="210" t="s">
        <v>10</v>
      </c>
      <c r="D203" s="325">
        <v>6</v>
      </c>
      <c r="E203" s="331"/>
      <c r="F203" s="322">
        <f>D203*E203</f>
        <v>0</v>
      </c>
      <c r="G203" s="304"/>
      <c r="H203" s="9"/>
      <c r="I203" s="2"/>
      <c r="J203" s="9"/>
      <c r="K203" s="2"/>
      <c r="L203" s="2"/>
      <c r="R203" s="2"/>
    </row>
    <row r="204" spans="1:14" s="59" customFormat="1" ht="191.25">
      <c r="A204" s="205">
        <f>A202+1</f>
        <v>7</v>
      </c>
      <c r="B204" s="211" t="s">
        <v>989</v>
      </c>
      <c r="C204" s="248"/>
      <c r="D204" s="327"/>
      <c r="E204" s="80"/>
      <c r="F204" s="322"/>
      <c r="G204" s="145"/>
      <c r="H204" s="81"/>
      <c r="J204" s="82"/>
      <c r="L204" s="82"/>
      <c r="N204" s="81"/>
    </row>
    <row r="205" spans="1:18" ht="12.75">
      <c r="A205" s="202"/>
      <c r="B205" s="163"/>
      <c r="C205" s="210" t="s">
        <v>10</v>
      </c>
      <c r="D205" s="325">
        <v>1</v>
      </c>
      <c r="E205" s="331"/>
      <c r="F205" s="322">
        <f>D205*E205</f>
        <v>0</v>
      </c>
      <c r="G205" s="304"/>
      <c r="H205" s="9"/>
      <c r="I205" s="2"/>
      <c r="J205" s="9"/>
      <c r="K205" s="2"/>
      <c r="L205" s="2"/>
      <c r="R205" s="2"/>
    </row>
    <row r="206" spans="1:14" s="59" customFormat="1" ht="216.75">
      <c r="A206" s="205">
        <f>A204+1</f>
        <v>8</v>
      </c>
      <c r="B206" s="211" t="s">
        <v>990</v>
      </c>
      <c r="C206" s="248"/>
      <c r="D206" s="327"/>
      <c r="E206" s="80"/>
      <c r="F206" s="322"/>
      <c r="G206" s="145"/>
      <c r="H206" s="81"/>
      <c r="J206" s="82"/>
      <c r="L206" s="82"/>
      <c r="N206" s="81"/>
    </row>
    <row r="207" spans="1:18" ht="12.75">
      <c r="A207" s="202"/>
      <c r="B207" s="163"/>
      <c r="C207" s="210" t="s">
        <v>10</v>
      </c>
      <c r="D207" s="325">
        <v>1</v>
      </c>
      <c r="E207" s="331"/>
      <c r="F207" s="322">
        <f>D207*E207</f>
        <v>0</v>
      </c>
      <c r="G207" s="304"/>
      <c r="H207" s="9"/>
      <c r="I207" s="2"/>
      <c r="J207" s="9"/>
      <c r="K207" s="2"/>
      <c r="L207" s="2"/>
      <c r="R207" s="2"/>
    </row>
    <row r="208" spans="1:14" s="59" customFormat="1" ht="204">
      <c r="A208" s="205">
        <f>A206+1</f>
        <v>9</v>
      </c>
      <c r="B208" s="211" t="s">
        <v>991</v>
      </c>
      <c r="C208" s="248"/>
      <c r="D208" s="327"/>
      <c r="E208" s="80"/>
      <c r="F208" s="322"/>
      <c r="G208" s="145"/>
      <c r="H208" s="81"/>
      <c r="J208" s="82"/>
      <c r="L208" s="82"/>
      <c r="N208" s="81"/>
    </row>
    <row r="209" spans="1:18" ht="12.75">
      <c r="A209" s="202"/>
      <c r="B209" s="163"/>
      <c r="C209" s="210" t="s">
        <v>10</v>
      </c>
      <c r="D209" s="325">
        <v>2</v>
      </c>
      <c r="E209" s="331"/>
      <c r="F209" s="322">
        <f>D209*E209</f>
        <v>0</v>
      </c>
      <c r="G209" s="304"/>
      <c r="H209" s="9"/>
      <c r="I209" s="2"/>
      <c r="J209" s="9"/>
      <c r="K209" s="2"/>
      <c r="L209" s="2"/>
      <c r="R209" s="2"/>
    </row>
    <row r="210" spans="1:14" s="59" customFormat="1" ht="204">
      <c r="A210" s="205">
        <f>A208+1</f>
        <v>10</v>
      </c>
      <c r="B210" s="211" t="s">
        <v>992</v>
      </c>
      <c r="C210" s="248"/>
      <c r="D210" s="327"/>
      <c r="E210" s="80"/>
      <c r="F210" s="322"/>
      <c r="G210" s="145"/>
      <c r="H210" s="81"/>
      <c r="J210" s="82"/>
      <c r="L210" s="82"/>
      <c r="N210" s="81"/>
    </row>
    <row r="211" spans="1:18" ht="12.75">
      <c r="A211" s="202"/>
      <c r="B211" s="163"/>
      <c r="C211" s="210" t="s">
        <v>10</v>
      </c>
      <c r="D211" s="325">
        <v>2</v>
      </c>
      <c r="E211" s="331"/>
      <c r="F211" s="322">
        <f>D211*E211</f>
        <v>0</v>
      </c>
      <c r="G211" s="304"/>
      <c r="H211" s="9"/>
      <c r="I211" s="2"/>
      <c r="J211" s="9"/>
      <c r="K211" s="2"/>
      <c r="L211" s="2"/>
      <c r="R211" s="2"/>
    </row>
    <row r="212" spans="1:14" s="59" customFormat="1" ht="244.5" customHeight="1">
      <c r="A212" s="205">
        <f>A210+1</f>
        <v>11</v>
      </c>
      <c r="B212" s="211" t="s">
        <v>993</v>
      </c>
      <c r="C212" s="248"/>
      <c r="D212" s="327"/>
      <c r="E212" s="80"/>
      <c r="F212" s="322"/>
      <c r="G212" s="145"/>
      <c r="H212" s="81"/>
      <c r="J212" s="82"/>
      <c r="L212" s="82"/>
      <c r="N212" s="81"/>
    </row>
    <row r="213" spans="1:18" ht="12.75">
      <c r="A213" s="202"/>
      <c r="B213" s="163"/>
      <c r="C213" s="210" t="s">
        <v>10</v>
      </c>
      <c r="D213" s="325">
        <v>2</v>
      </c>
      <c r="E213" s="331"/>
      <c r="F213" s="322">
        <f>D213*E213</f>
        <v>0</v>
      </c>
      <c r="G213" s="304"/>
      <c r="H213" s="9"/>
      <c r="I213" s="2"/>
      <c r="J213" s="9"/>
      <c r="K213" s="2"/>
      <c r="L213" s="2"/>
      <c r="R213" s="2"/>
    </row>
    <row r="214" spans="1:14" s="59" customFormat="1" ht="194.25" customHeight="1">
      <c r="A214" s="205">
        <f>A212+1</f>
        <v>12</v>
      </c>
      <c r="B214" s="211" t="s">
        <v>994</v>
      </c>
      <c r="C214" s="248"/>
      <c r="D214" s="327"/>
      <c r="E214" s="80"/>
      <c r="F214" s="322"/>
      <c r="G214" s="145"/>
      <c r="H214" s="81"/>
      <c r="J214" s="82"/>
      <c r="L214" s="82"/>
      <c r="N214" s="81"/>
    </row>
    <row r="215" spans="1:18" ht="12.75">
      <c r="A215" s="202"/>
      <c r="B215" s="163"/>
      <c r="C215" s="210" t="s">
        <v>10</v>
      </c>
      <c r="D215" s="325">
        <v>2</v>
      </c>
      <c r="E215" s="331"/>
      <c r="F215" s="322">
        <f>D215*E215</f>
        <v>0</v>
      </c>
      <c r="G215" s="304"/>
      <c r="H215" s="9"/>
      <c r="I215" s="2"/>
      <c r="J215" s="9"/>
      <c r="K215" s="2"/>
      <c r="L215" s="2"/>
      <c r="R215" s="2"/>
    </row>
    <row r="216" spans="1:14" s="59" customFormat="1" ht="153">
      <c r="A216" s="205">
        <f>A214+1</f>
        <v>13</v>
      </c>
      <c r="B216" s="211" t="s">
        <v>995</v>
      </c>
      <c r="C216" s="248"/>
      <c r="D216" s="327"/>
      <c r="E216" s="80"/>
      <c r="F216" s="322"/>
      <c r="G216" s="145"/>
      <c r="H216" s="81"/>
      <c r="J216" s="82"/>
      <c r="L216" s="82"/>
      <c r="N216" s="81"/>
    </row>
    <row r="217" spans="1:18" ht="12.75">
      <c r="A217" s="202"/>
      <c r="B217" s="163"/>
      <c r="C217" s="210" t="s">
        <v>10</v>
      </c>
      <c r="D217" s="325">
        <v>2</v>
      </c>
      <c r="E217" s="331"/>
      <c r="F217" s="322">
        <f>D217*E217</f>
        <v>0</v>
      </c>
      <c r="G217" s="304"/>
      <c r="H217" s="9"/>
      <c r="I217" s="2"/>
      <c r="J217" s="9"/>
      <c r="K217" s="2"/>
      <c r="L217" s="2"/>
      <c r="R217" s="2"/>
    </row>
    <row r="218" spans="1:14" s="59" customFormat="1" ht="165.75">
      <c r="A218" s="205">
        <f>A216+1</f>
        <v>14</v>
      </c>
      <c r="B218" s="211" t="s">
        <v>996</v>
      </c>
      <c r="C218" s="248"/>
      <c r="D218" s="327"/>
      <c r="E218" s="80"/>
      <c r="F218" s="322"/>
      <c r="G218" s="145"/>
      <c r="H218" s="81"/>
      <c r="J218" s="82"/>
      <c r="L218" s="82"/>
      <c r="N218" s="81"/>
    </row>
    <row r="219" spans="1:18" ht="12.75">
      <c r="A219" s="202"/>
      <c r="B219" s="163"/>
      <c r="C219" s="210" t="s">
        <v>10</v>
      </c>
      <c r="D219" s="325">
        <v>1</v>
      </c>
      <c r="E219" s="331"/>
      <c r="F219" s="322">
        <f>D219*E219</f>
        <v>0</v>
      </c>
      <c r="G219" s="304"/>
      <c r="H219" s="9"/>
      <c r="I219" s="2"/>
      <c r="J219" s="9"/>
      <c r="K219" s="2"/>
      <c r="L219" s="2"/>
      <c r="R219" s="2"/>
    </row>
    <row r="220" spans="1:16" ht="12.75">
      <c r="A220" s="202"/>
      <c r="B220" s="152"/>
      <c r="C220" s="153"/>
      <c r="D220" s="154"/>
      <c r="E220" s="155"/>
      <c r="F220" s="151"/>
      <c r="G220" s="29"/>
      <c r="H220" s="2"/>
      <c r="J220" s="3"/>
      <c r="L220" s="3"/>
      <c r="N220" s="2"/>
      <c r="P220" s="4"/>
    </row>
    <row r="221" spans="1:14" s="11" customFormat="1" ht="27" customHeight="1">
      <c r="A221" s="256"/>
      <c r="B221" s="484" t="s">
        <v>720</v>
      </c>
      <c r="C221" s="466"/>
      <c r="D221" s="466"/>
      <c r="E221" s="467"/>
      <c r="F221" s="324">
        <f>SUM(F148:F219)</f>
        <v>0</v>
      </c>
      <c r="G221" s="301"/>
      <c r="H221" s="257"/>
      <c r="J221" s="258"/>
      <c r="L221" s="258"/>
      <c r="N221" s="257"/>
    </row>
    <row r="222" spans="1:18" ht="12.75">
      <c r="A222" s="202"/>
      <c r="B222" s="163"/>
      <c r="C222" s="157"/>
      <c r="D222" s="158"/>
      <c r="E222" s="29"/>
      <c r="F222" s="151"/>
      <c r="G222" s="304"/>
      <c r="H222" s="9"/>
      <c r="I222" s="2"/>
      <c r="J222" s="9"/>
      <c r="K222" s="2"/>
      <c r="L222" s="2"/>
      <c r="R222" s="2"/>
    </row>
    <row r="223" spans="1:16" ht="25.5" customHeight="1">
      <c r="A223" s="200" t="s">
        <v>106</v>
      </c>
      <c r="B223" s="27" t="s">
        <v>719</v>
      </c>
      <c r="C223" s="124"/>
      <c r="D223" s="201"/>
      <c r="E223" s="29"/>
      <c r="F223" s="126"/>
      <c r="G223" s="29"/>
      <c r="H223" s="2"/>
      <c r="J223" s="3"/>
      <c r="L223" s="3"/>
      <c r="N223" s="2"/>
      <c r="P223" s="4"/>
    </row>
    <row r="224" spans="1:16" ht="12.75">
      <c r="A224" s="202"/>
      <c r="B224" s="203"/>
      <c r="C224" s="204"/>
      <c r="D224" s="57"/>
      <c r="E224" s="31"/>
      <c r="F224" s="136"/>
      <c r="G224" s="29"/>
      <c r="H224" s="2"/>
      <c r="J224" s="3"/>
      <c r="L224" s="3"/>
      <c r="N224" s="2"/>
      <c r="P224" s="4"/>
    </row>
    <row r="225" spans="1:14" s="59" customFormat="1" ht="127.5">
      <c r="A225" s="205">
        <v>1</v>
      </c>
      <c r="B225" s="211" t="s">
        <v>997</v>
      </c>
      <c r="C225" s="207"/>
      <c r="D225" s="207"/>
      <c r="E225" s="80"/>
      <c r="F225" s="137"/>
      <c r="G225" s="145"/>
      <c r="H225" s="81"/>
      <c r="J225" s="82"/>
      <c r="L225" s="82"/>
      <c r="N225" s="81"/>
    </row>
    <row r="226" spans="1:18" ht="12.75">
      <c r="A226" s="202"/>
      <c r="B226" s="163"/>
      <c r="C226" s="210" t="s">
        <v>10</v>
      </c>
      <c r="D226" s="325">
        <v>3</v>
      </c>
      <c r="E226" s="331"/>
      <c r="F226" s="322">
        <f>D226*E226</f>
        <v>0</v>
      </c>
      <c r="G226" s="304"/>
      <c r="H226" s="9"/>
      <c r="I226" s="2"/>
      <c r="J226" s="9"/>
      <c r="K226" s="2"/>
      <c r="L226" s="2"/>
      <c r="R226" s="2"/>
    </row>
    <row r="227" spans="1:14" s="59" customFormat="1" ht="127.5">
      <c r="A227" s="205">
        <f>A225+1</f>
        <v>2</v>
      </c>
      <c r="B227" s="211" t="s">
        <v>998</v>
      </c>
      <c r="C227" s="207"/>
      <c r="D227" s="327"/>
      <c r="E227" s="80"/>
      <c r="F227" s="322"/>
      <c r="G227" s="145"/>
      <c r="H227" s="81"/>
      <c r="J227" s="82"/>
      <c r="L227" s="82"/>
      <c r="N227" s="81"/>
    </row>
    <row r="228" spans="1:18" ht="12.75">
      <c r="A228" s="202"/>
      <c r="B228" s="163"/>
      <c r="C228" s="210" t="s">
        <v>10</v>
      </c>
      <c r="D228" s="325">
        <v>3</v>
      </c>
      <c r="E228" s="331"/>
      <c r="F228" s="322">
        <f>D228*E228</f>
        <v>0</v>
      </c>
      <c r="G228" s="304"/>
      <c r="H228" s="9"/>
      <c r="I228" s="2"/>
      <c r="J228" s="9"/>
      <c r="K228" s="2"/>
      <c r="L228" s="2"/>
      <c r="R228" s="2"/>
    </row>
    <row r="229" spans="1:14" s="59" customFormat="1" ht="306">
      <c r="A229" s="205">
        <f>A227+1</f>
        <v>3</v>
      </c>
      <c r="B229" s="211" t="s">
        <v>999</v>
      </c>
      <c r="C229" s="207"/>
      <c r="D229" s="327"/>
      <c r="E229" s="80"/>
      <c r="F229" s="322"/>
      <c r="G229" s="145"/>
      <c r="H229" s="81"/>
      <c r="J229" s="82"/>
      <c r="L229" s="82"/>
      <c r="N229" s="81"/>
    </row>
    <row r="230" spans="1:18" ht="12.75">
      <c r="A230" s="202"/>
      <c r="B230" s="163"/>
      <c r="C230" s="210" t="s">
        <v>11</v>
      </c>
      <c r="D230" s="325">
        <v>55</v>
      </c>
      <c r="E230" s="331"/>
      <c r="F230" s="322">
        <f>D230*E230</f>
        <v>0</v>
      </c>
      <c r="G230" s="304"/>
      <c r="H230" s="9"/>
      <c r="I230" s="2"/>
      <c r="J230" s="9"/>
      <c r="K230" s="2"/>
      <c r="L230" s="2"/>
      <c r="R230" s="2"/>
    </row>
    <row r="231" spans="1:16" ht="12.75">
      <c r="A231" s="202"/>
      <c r="B231" s="152"/>
      <c r="C231" s="153"/>
      <c r="D231" s="335"/>
      <c r="E231" s="336"/>
      <c r="F231" s="326"/>
      <c r="G231" s="29"/>
      <c r="H231" s="2"/>
      <c r="J231" s="3"/>
      <c r="L231" s="3"/>
      <c r="N231" s="2"/>
      <c r="P231" s="4"/>
    </row>
    <row r="232" spans="1:16" ht="26.25" customHeight="1">
      <c r="A232" s="139"/>
      <c r="B232" s="487" t="s">
        <v>747</v>
      </c>
      <c r="C232" s="486"/>
      <c r="D232" s="486"/>
      <c r="E232" s="473"/>
      <c r="F232" s="324">
        <f>SUM(F226:F230)</f>
        <v>0</v>
      </c>
      <c r="G232" s="305"/>
      <c r="H232" s="2"/>
      <c r="J232" s="3"/>
      <c r="L232" s="3"/>
      <c r="N232" s="2"/>
      <c r="P232" s="4"/>
    </row>
    <row r="233" spans="1:18" ht="12.75">
      <c r="A233" s="202"/>
      <c r="B233" s="163"/>
      <c r="C233" s="157"/>
      <c r="D233" s="158"/>
      <c r="E233" s="29"/>
      <c r="F233" s="151"/>
      <c r="G233" s="304"/>
      <c r="H233" s="9"/>
      <c r="I233" s="2"/>
      <c r="J233" s="9"/>
      <c r="K233" s="2"/>
      <c r="L233" s="2"/>
      <c r="R233" s="2"/>
    </row>
    <row r="234" spans="1:16" ht="25.5" customHeight="1">
      <c r="A234" s="200" t="s">
        <v>114</v>
      </c>
      <c r="B234" s="27" t="s">
        <v>721</v>
      </c>
      <c r="C234" s="124"/>
      <c r="D234" s="201"/>
      <c r="E234" s="29"/>
      <c r="F234" s="126"/>
      <c r="G234" s="29"/>
      <c r="H234" s="2"/>
      <c r="J234" s="3"/>
      <c r="L234" s="3"/>
      <c r="N234" s="2"/>
      <c r="P234" s="4"/>
    </row>
    <row r="235" spans="1:16" ht="12.75">
      <c r="A235" s="202"/>
      <c r="B235" s="203"/>
      <c r="C235" s="204"/>
      <c r="D235" s="57"/>
      <c r="E235" s="31"/>
      <c r="F235" s="136"/>
      <c r="G235" s="29"/>
      <c r="H235" s="2"/>
      <c r="J235" s="3"/>
      <c r="L235" s="3"/>
      <c r="N235" s="2"/>
      <c r="P235" s="4"/>
    </row>
    <row r="236" spans="1:14" s="59" customFormat="1" ht="140.25">
      <c r="A236" s="205">
        <v>1</v>
      </c>
      <c r="B236" s="211" t="s">
        <v>1000</v>
      </c>
      <c r="C236" s="207"/>
      <c r="D236" s="207"/>
      <c r="E236" s="80"/>
      <c r="F236" s="137"/>
      <c r="G236" s="145"/>
      <c r="H236" s="81"/>
      <c r="J236" s="82"/>
      <c r="L236" s="82"/>
      <c r="N236" s="81"/>
    </row>
    <row r="237" spans="1:18" ht="12.75">
      <c r="A237" s="202"/>
      <c r="B237" s="163"/>
      <c r="C237" s="210" t="s">
        <v>674</v>
      </c>
      <c r="D237" s="325">
        <v>250</v>
      </c>
      <c r="E237" s="331"/>
      <c r="F237" s="322">
        <f>D237*E237</f>
        <v>0</v>
      </c>
      <c r="G237" s="304"/>
      <c r="H237" s="9"/>
      <c r="I237" s="2"/>
      <c r="J237" s="9"/>
      <c r="K237" s="2"/>
      <c r="L237" s="2"/>
      <c r="R237" s="2"/>
    </row>
    <row r="238" spans="1:14" s="59" customFormat="1" ht="267.75">
      <c r="A238" s="205">
        <f>A236+1</f>
        <v>2</v>
      </c>
      <c r="B238" s="211" t="s">
        <v>1001</v>
      </c>
      <c r="C238" s="207"/>
      <c r="D238" s="327"/>
      <c r="E238" s="80"/>
      <c r="F238" s="322"/>
      <c r="G238" s="145"/>
      <c r="H238" s="81"/>
      <c r="J238" s="82"/>
      <c r="L238" s="82"/>
      <c r="N238" s="81"/>
    </row>
    <row r="239" spans="1:18" ht="12.75">
      <c r="A239" s="202"/>
      <c r="B239" s="163"/>
      <c r="C239" s="210" t="s">
        <v>674</v>
      </c>
      <c r="D239" s="325">
        <v>400</v>
      </c>
      <c r="E239" s="331"/>
      <c r="F239" s="322">
        <f>D239*E239</f>
        <v>0</v>
      </c>
      <c r="G239" s="304"/>
      <c r="H239" s="9"/>
      <c r="I239" s="2"/>
      <c r="J239" s="9"/>
      <c r="K239" s="2"/>
      <c r="L239" s="2"/>
      <c r="R239" s="2"/>
    </row>
    <row r="240" spans="1:16" ht="12.75">
      <c r="A240" s="202"/>
      <c r="B240" s="152"/>
      <c r="C240" s="153"/>
      <c r="D240" s="154"/>
      <c r="E240" s="155"/>
      <c r="F240" s="151"/>
      <c r="G240" s="29"/>
      <c r="H240" s="2"/>
      <c r="J240" s="3"/>
      <c r="L240" s="3"/>
      <c r="N240" s="2"/>
      <c r="P240" s="4"/>
    </row>
    <row r="241" spans="1:14" s="11" customFormat="1" ht="12.75">
      <c r="A241" s="256"/>
      <c r="B241" s="465" t="s">
        <v>746</v>
      </c>
      <c r="C241" s="466"/>
      <c r="D241" s="466"/>
      <c r="E241" s="467"/>
      <c r="F241" s="324">
        <f>SUM(F237:F239)</f>
        <v>0</v>
      </c>
      <c r="G241" s="301"/>
      <c r="H241" s="257"/>
      <c r="J241" s="258"/>
      <c r="L241" s="258"/>
      <c r="N241" s="257"/>
    </row>
    <row r="242" spans="1:18" ht="12.75">
      <c r="A242" s="202"/>
      <c r="B242" s="163"/>
      <c r="C242" s="157"/>
      <c r="D242" s="158"/>
      <c r="E242" s="29"/>
      <c r="F242" s="151"/>
      <c r="G242" s="304"/>
      <c r="H242" s="9"/>
      <c r="I242" s="2"/>
      <c r="J242" s="9"/>
      <c r="K242" s="2"/>
      <c r="L242" s="2"/>
      <c r="R242" s="2"/>
    </row>
    <row r="243" spans="1:16" ht="25.5" customHeight="1">
      <c r="A243" s="200" t="s">
        <v>142</v>
      </c>
      <c r="B243" s="27" t="s">
        <v>722</v>
      </c>
      <c r="C243" s="124"/>
      <c r="D243" s="201"/>
      <c r="E243" s="29"/>
      <c r="F243" s="126"/>
      <c r="G243" s="29"/>
      <c r="H243" s="2"/>
      <c r="J243" s="3"/>
      <c r="L243" s="3"/>
      <c r="N243" s="2"/>
      <c r="P243" s="4"/>
    </row>
    <row r="244" spans="1:16" ht="12.75">
      <c r="A244" s="202"/>
      <c r="B244" s="203"/>
      <c r="C244" s="204"/>
      <c r="D244" s="57"/>
      <c r="E244" s="31"/>
      <c r="F244" s="136"/>
      <c r="G244" s="29"/>
      <c r="H244" s="2"/>
      <c r="J244" s="3"/>
      <c r="L244" s="3"/>
      <c r="N244" s="2"/>
      <c r="P244" s="4"/>
    </row>
    <row r="245" spans="1:14" s="59" customFormat="1" ht="89.25">
      <c r="A245" s="205">
        <v>1</v>
      </c>
      <c r="B245" s="211" t="s">
        <v>1002</v>
      </c>
      <c r="C245" s="207"/>
      <c r="D245" s="207"/>
      <c r="E245" s="80"/>
      <c r="F245" s="137"/>
      <c r="G245" s="145"/>
      <c r="H245" s="81"/>
      <c r="J245" s="82"/>
      <c r="L245" s="82"/>
      <c r="N245" s="81"/>
    </row>
    <row r="246" spans="1:18" ht="12.75">
      <c r="A246" s="202"/>
      <c r="B246" s="163"/>
      <c r="C246" s="210" t="s">
        <v>10</v>
      </c>
      <c r="D246" s="325">
        <v>20</v>
      </c>
      <c r="E246" s="331"/>
      <c r="F246" s="322">
        <f>D246*E246</f>
        <v>0</v>
      </c>
      <c r="G246" s="304"/>
      <c r="H246" s="9"/>
      <c r="I246" s="2"/>
      <c r="J246" s="9"/>
      <c r="K246" s="2"/>
      <c r="L246" s="2"/>
      <c r="R246" s="2"/>
    </row>
    <row r="247" spans="1:14" s="59" customFormat="1" ht="76.5">
      <c r="A247" s="205">
        <f>A245+1</f>
        <v>2</v>
      </c>
      <c r="B247" s="211" t="s">
        <v>1003</v>
      </c>
      <c r="C247" s="207"/>
      <c r="D247" s="327"/>
      <c r="E247" s="80" t="s">
        <v>1058</v>
      </c>
      <c r="F247" s="322"/>
      <c r="G247" s="145"/>
      <c r="H247" s="81"/>
      <c r="J247" s="82"/>
      <c r="L247" s="82"/>
      <c r="N247" s="81"/>
    </row>
    <row r="248" spans="1:18" ht="12.75">
      <c r="A248" s="202"/>
      <c r="B248" s="163"/>
      <c r="C248" s="210" t="s">
        <v>10</v>
      </c>
      <c r="D248" s="325">
        <v>20</v>
      </c>
      <c r="E248" s="331"/>
      <c r="F248" s="322">
        <f>D248*E248</f>
        <v>0</v>
      </c>
      <c r="G248" s="304"/>
      <c r="H248" s="9"/>
      <c r="I248" s="2"/>
      <c r="J248" s="9"/>
      <c r="K248" s="2"/>
      <c r="L248" s="2"/>
      <c r="R248" s="2"/>
    </row>
    <row r="249" spans="1:14" s="59" customFormat="1" ht="76.5">
      <c r="A249" s="205">
        <f>A247+1</f>
        <v>3</v>
      </c>
      <c r="B249" s="211" t="s">
        <v>1004</v>
      </c>
      <c r="C249" s="207"/>
      <c r="D249" s="327"/>
      <c r="E249" s="80"/>
      <c r="F249" s="322"/>
      <c r="G249" s="145"/>
      <c r="H249" s="81"/>
      <c r="J249" s="82"/>
      <c r="L249" s="82"/>
      <c r="N249" s="81"/>
    </row>
    <row r="250" spans="1:18" ht="12.75">
      <c r="A250" s="202"/>
      <c r="B250" s="163"/>
      <c r="C250" s="210" t="s">
        <v>10</v>
      </c>
      <c r="D250" s="325">
        <v>20</v>
      </c>
      <c r="E250" s="331"/>
      <c r="F250" s="322">
        <f>D250*E250</f>
        <v>0</v>
      </c>
      <c r="G250" s="304"/>
      <c r="H250" s="9"/>
      <c r="I250" s="2"/>
      <c r="J250" s="9"/>
      <c r="K250" s="2"/>
      <c r="L250" s="2"/>
      <c r="R250" s="2"/>
    </row>
    <row r="251" spans="1:14" s="59" customFormat="1" ht="76.5">
      <c r="A251" s="205">
        <f>A249+1</f>
        <v>4</v>
      </c>
      <c r="B251" s="211" t="s">
        <v>1005</v>
      </c>
      <c r="C251" s="207"/>
      <c r="D251" s="327"/>
      <c r="E251" s="80"/>
      <c r="F251" s="322"/>
      <c r="G251" s="145"/>
      <c r="H251" s="81"/>
      <c r="J251" s="82"/>
      <c r="L251" s="82"/>
      <c r="N251" s="81"/>
    </row>
    <row r="252" spans="1:18" ht="12.75">
      <c r="A252" s="202"/>
      <c r="B252" s="163"/>
      <c r="C252" s="210" t="s">
        <v>10</v>
      </c>
      <c r="D252" s="325">
        <v>20</v>
      </c>
      <c r="E252" s="331"/>
      <c r="F252" s="322">
        <f>D252*E252</f>
        <v>0</v>
      </c>
      <c r="G252" s="304"/>
      <c r="H252" s="9"/>
      <c r="I252" s="2"/>
      <c r="J252" s="9"/>
      <c r="K252" s="2"/>
      <c r="L252" s="2"/>
      <c r="R252" s="2"/>
    </row>
    <row r="253" spans="1:14" s="59" customFormat="1" ht="51">
      <c r="A253" s="205">
        <f>A251+1</f>
        <v>5</v>
      </c>
      <c r="B253" s="211" t="s">
        <v>1006</v>
      </c>
      <c r="C253" s="207"/>
      <c r="D253" s="327"/>
      <c r="E253" s="80"/>
      <c r="F253" s="322"/>
      <c r="G253" s="145"/>
      <c r="H253" s="81"/>
      <c r="J253" s="82"/>
      <c r="L253" s="82"/>
      <c r="N253" s="81"/>
    </row>
    <row r="254" spans="1:18" ht="12.75">
      <c r="A254" s="202"/>
      <c r="B254" s="163" t="s">
        <v>883</v>
      </c>
      <c r="C254" s="210" t="s">
        <v>10</v>
      </c>
      <c r="D254" s="325">
        <v>10</v>
      </c>
      <c r="E254" s="331"/>
      <c r="F254" s="322">
        <f>D254*E254</f>
        <v>0</v>
      </c>
      <c r="G254" s="304"/>
      <c r="H254" s="9"/>
      <c r="I254" s="2"/>
      <c r="J254" s="9"/>
      <c r="K254" s="2"/>
      <c r="L254" s="2"/>
      <c r="R254" s="2"/>
    </row>
    <row r="255" spans="1:18" ht="12.75">
      <c r="A255" s="202"/>
      <c r="B255" s="211" t="s">
        <v>884</v>
      </c>
      <c r="C255" s="210" t="s">
        <v>10</v>
      </c>
      <c r="D255" s="325">
        <v>10</v>
      </c>
      <c r="E255" s="331"/>
      <c r="F255" s="322">
        <f>D255*E255</f>
        <v>0</v>
      </c>
      <c r="G255" s="304"/>
      <c r="H255" s="9"/>
      <c r="I255" s="2"/>
      <c r="J255" s="9"/>
      <c r="K255" s="2"/>
      <c r="L255" s="2"/>
      <c r="R255" s="2"/>
    </row>
    <row r="256" spans="1:18" ht="12.75">
      <c r="A256" s="202"/>
      <c r="B256" s="163" t="s">
        <v>885</v>
      </c>
      <c r="C256" s="210" t="s">
        <v>10</v>
      </c>
      <c r="D256" s="325">
        <v>10</v>
      </c>
      <c r="E256" s="331"/>
      <c r="F256" s="322">
        <f>D256*E256</f>
        <v>0</v>
      </c>
      <c r="G256" s="304"/>
      <c r="H256" s="9"/>
      <c r="I256" s="2"/>
      <c r="J256" s="9"/>
      <c r="K256" s="2"/>
      <c r="L256" s="2"/>
      <c r="R256" s="2"/>
    </row>
    <row r="257" spans="1:14" s="59" customFormat="1" ht="89.25">
      <c r="A257" s="205">
        <f>A253+1</f>
        <v>6</v>
      </c>
      <c r="B257" s="211" t="s">
        <v>1007</v>
      </c>
      <c r="C257" s="207"/>
      <c r="D257" s="327"/>
      <c r="E257" s="80"/>
      <c r="F257" s="322"/>
      <c r="G257" s="145"/>
      <c r="H257" s="81"/>
      <c r="J257" s="82"/>
      <c r="L257" s="82"/>
      <c r="N257" s="81"/>
    </row>
    <row r="258" spans="1:18" ht="12.75">
      <c r="A258" s="202"/>
      <c r="B258" s="163" t="s">
        <v>880</v>
      </c>
      <c r="C258" s="210" t="s">
        <v>10</v>
      </c>
      <c r="D258" s="325">
        <v>10</v>
      </c>
      <c r="E258" s="331"/>
      <c r="F258" s="322">
        <f>D258*E258</f>
        <v>0</v>
      </c>
      <c r="G258" s="304"/>
      <c r="H258" s="9"/>
      <c r="I258" s="2"/>
      <c r="J258" s="9"/>
      <c r="K258" s="2"/>
      <c r="L258" s="2"/>
      <c r="R258" s="2"/>
    </row>
    <row r="259" spans="1:18" ht="12.75">
      <c r="A259" s="202"/>
      <c r="B259" s="163" t="s">
        <v>881</v>
      </c>
      <c r="C259" s="210" t="s">
        <v>10</v>
      </c>
      <c r="D259" s="325">
        <v>10</v>
      </c>
      <c r="E259" s="331"/>
      <c r="F259" s="322">
        <f>D259*E259</f>
        <v>0</v>
      </c>
      <c r="G259" s="304"/>
      <c r="H259" s="9"/>
      <c r="I259" s="2"/>
      <c r="J259" s="9"/>
      <c r="K259" s="2"/>
      <c r="L259" s="2"/>
      <c r="R259" s="2"/>
    </row>
    <row r="260" spans="1:18" ht="12.75">
      <c r="A260" s="202"/>
      <c r="B260" s="163" t="s">
        <v>882</v>
      </c>
      <c r="C260" s="210" t="s">
        <v>10</v>
      </c>
      <c r="D260" s="325">
        <v>10</v>
      </c>
      <c r="E260" s="331"/>
      <c r="F260" s="322">
        <f>D260*E260</f>
        <v>0</v>
      </c>
      <c r="G260" s="304"/>
      <c r="H260" s="9"/>
      <c r="I260" s="2"/>
      <c r="J260" s="9"/>
      <c r="K260" s="2"/>
      <c r="L260" s="2"/>
      <c r="R260" s="2"/>
    </row>
    <row r="261" spans="1:14" s="59" customFormat="1" ht="63.75">
      <c r="A261" s="205">
        <f>A257+1</f>
        <v>7</v>
      </c>
      <c r="B261" s="211" t="s">
        <v>1008</v>
      </c>
      <c r="C261" s="207"/>
      <c r="D261" s="327"/>
      <c r="E261" s="80"/>
      <c r="F261" s="322"/>
      <c r="G261" s="145"/>
      <c r="H261" s="81"/>
      <c r="J261" s="82"/>
      <c r="L261" s="82"/>
      <c r="N261" s="81"/>
    </row>
    <row r="262" spans="1:18" ht="12.75">
      <c r="A262" s="202"/>
      <c r="B262" s="163"/>
      <c r="C262" s="210" t="s">
        <v>10</v>
      </c>
      <c r="D262" s="325">
        <v>20</v>
      </c>
      <c r="E262" s="331"/>
      <c r="F262" s="322">
        <f>D262*E262</f>
        <v>0</v>
      </c>
      <c r="G262" s="304"/>
      <c r="H262" s="9"/>
      <c r="I262" s="2"/>
      <c r="J262" s="9"/>
      <c r="K262" s="2"/>
      <c r="L262" s="2"/>
      <c r="R262" s="2"/>
    </row>
    <row r="263" spans="1:14" s="59" customFormat="1" ht="76.5">
      <c r="A263" s="205">
        <f>A261+1</f>
        <v>8</v>
      </c>
      <c r="B263" s="211" t="s">
        <v>1009</v>
      </c>
      <c r="C263" s="207"/>
      <c r="D263" s="327"/>
      <c r="E263" s="80"/>
      <c r="F263" s="322"/>
      <c r="G263" s="145"/>
      <c r="H263" s="81"/>
      <c r="J263" s="82"/>
      <c r="L263" s="82"/>
      <c r="N263" s="81"/>
    </row>
    <row r="264" spans="1:18" ht="12.75">
      <c r="A264" s="202"/>
      <c r="B264" s="163"/>
      <c r="C264" s="210" t="s">
        <v>10</v>
      </c>
      <c r="D264" s="325">
        <v>20</v>
      </c>
      <c r="E264" s="331"/>
      <c r="F264" s="322">
        <f>D264*E264</f>
        <v>0</v>
      </c>
      <c r="G264" s="304"/>
      <c r="H264" s="9"/>
      <c r="I264" s="2"/>
      <c r="J264" s="9"/>
      <c r="K264" s="2"/>
      <c r="L264" s="2"/>
      <c r="R264" s="2"/>
    </row>
    <row r="265" spans="1:16" ht="12.75">
      <c r="A265" s="202"/>
      <c r="B265" s="152"/>
      <c r="C265" s="153"/>
      <c r="D265" s="154"/>
      <c r="E265" s="155"/>
      <c r="F265" s="151"/>
      <c r="G265" s="29"/>
      <c r="H265" s="2"/>
      <c r="J265" s="3"/>
      <c r="L265" s="3"/>
      <c r="N265" s="2"/>
      <c r="P265" s="4"/>
    </row>
    <row r="266" spans="1:14" s="11" customFormat="1" ht="12.75">
      <c r="A266" s="256"/>
      <c r="B266" s="465" t="s">
        <v>723</v>
      </c>
      <c r="C266" s="466"/>
      <c r="D266" s="466"/>
      <c r="E266" s="467"/>
      <c r="F266" s="324">
        <f>SUM(F246:F264)</f>
        <v>0</v>
      </c>
      <c r="G266" s="301"/>
      <c r="H266" s="257"/>
      <c r="J266" s="258"/>
      <c r="L266" s="258"/>
      <c r="N266" s="257"/>
    </row>
    <row r="267" spans="1:18" ht="12.75">
      <c r="A267" s="135"/>
      <c r="B267" s="163"/>
      <c r="C267" s="157"/>
      <c r="D267" s="158"/>
      <c r="E267" s="29"/>
      <c r="F267" s="151"/>
      <c r="G267" s="304"/>
      <c r="H267" s="9"/>
      <c r="I267" s="2"/>
      <c r="J267" s="9"/>
      <c r="K267" s="2"/>
      <c r="L267" s="2"/>
      <c r="R267" s="2"/>
    </row>
    <row r="268" spans="1:16" ht="25.5" customHeight="1">
      <c r="A268" s="200" t="s">
        <v>156</v>
      </c>
      <c r="B268" s="27" t="s">
        <v>724</v>
      </c>
      <c r="C268" s="124"/>
      <c r="D268" s="201"/>
      <c r="E268" s="29"/>
      <c r="F268" s="126"/>
      <c r="G268" s="29"/>
      <c r="H268" s="2"/>
      <c r="J268" s="3"/>
      <c r="L268" s="3"/>
      <c r="N268" s="2"/>
      <c r="P268" s="4"/>
    </row>
    <row r="269" spans="1:16" ht="12.75">
      <c r="A269" s="202"/>
      <c r="B269" s="203"/>
      <c r="C269" s="204"/>
      <c r="D269" s="57"/>
      <c r="E269" s="31"/>
      <c r="F269" s="136"/>
      <c r="G269" s="29"/>
      <c r="H269" s="2"/>
      <c r="J269" s="3"/>
      <c r="L269" s="3"/>
      <c r="N269" s="2"/>
      <c r="P269" s="4"/>
    </row>
    <row r="270" spans="1:14" s="59" customFormat="1" ht="178.5">
      <c r="A270" s="205">
        <v>1</v>
      </c>
      <c r="B270" s="211" t="s">
        <v>1010</v>
      </c>
      <c r="C270" s="207"/>
      <c r="D270" s="207"/>
      <c r="E270" s="80"/>
      <c r="F270" s="137"/>
      <c r="G270" s="145"/>
      <c r="H270" s="81"/>
      <c r="J270" s="82"/>
      <c r="L270" s="82"/>
      <c r="N270" s="81"/>
    </row>
    <row r="271" spans="1:18" ht="12.75">
      <c r="A271" s="202"/>
      <c r="B271" s="163"/>
      <c r="C271" s="210" t="s">
        <v>10</v>
      </c>
      <c r="D271" s="325">
        <v>130</v>
      </c>
      <c r="E271" s="331"/>
      <c r="F271" s="322">
        <f>D271*E271</f>
        <v>0</v>
      </c>
      <c r="G271" s="304"/>
      <c r="H271" s="9"/>
      <c r="I271" s="2"/>
      <c r="J271" s="9"/>
      <c r="K271" s="2"/>
      <c r="L271" s="2"/>
      <c r="R271" s="2"/>
    </row>
    <row r="272" spans="1:14" s="59" customFormat="1" ht="76.5">
      <c r="A272" s="344">
        <f>A270+1</f>
        <v>2</v>
      </c>
      <c r="B272" s="346" t="s">
        <v>1011</v>
      </c>
      <c r="C272" s="348"/>
      <c r="D272" s="350"/>
      <c r="E272" s="176"/>
      <c r="F272" s="394"/>
      <c r="G272" s="356"/>
      <c r="H272" s="81"/>
      <c r="J272" s="82"/>
      <c r="L272" s="82"/>
      <c r="N272" s="81"/>
    </row>
    <row r="273" spans="1:14" s="59" customFormat="1" ht="165.75">
      <c r="A273" s="364"/>
      <c r="B273" s="365" t="s">
        <v>725</v>
      </c>
      <c r="C273" s="366"/>
      <c r="D273" s="367"/>
      <c r="E273" s="368"/>
      <c r="F273" s="406"/>
      <c r="G273" s="370"/>
      <c r="H273" s="81"/>
      <c r="J273" s="82"/>
      <c r="L273" s="82"/>
      <c r="N273" s="81"/>
    </row>
    <row r="274" spans="1:14" s="59" customFormat="1" ht="51">
      <c r="A274" s="364"/>
      <c r="B274" s="365" t="s">
        <v>726</v>
      </c>
      <c r="C274" s="366"/>
      <c r="D274" s="367"/>
      <c r="E274" s="368"/>
      <c r="F274" s="406"/>
      <c r="G274" s="370"/>
      <c r="H274" s="81"/>
      <c r="J274" s="82"/>
      <c r="L274" s="82"/>
      <c r="N274" s="81"/>
    </row>
    <row r="275" spans="1:14" s="59" customFormat="1" ht="102">
      <c r="A275" s="364"/>
      <c r="B275" s="365" t="s">
        <v>727</v>
      </c>
      <c r="C275" s="366"/>
      <c r="D275" s="367"/>
      <c r="E275" s="368"/>
      <c r="F275" s="406"/>
      <c r="G275" s="370"/>
      <c r="H275" s="81"/>
      <c r="J275" s="82"/>
      <c r="L275" s="82"/>
      <c r="N275" s="81"/>
    </row>
    <row r="276" spans="1:14" s="59" customFormat="1" ht="51">
      <c r="A276" s="364"/>
      <c r="B276" s="365" t="s">
        <v>728</v>
      </c>
      <c r="C276" s="366"/>
      <c r="D276" s="367"/>
      <c r="E276" s="368"/>
      <c r="F276" s="406"/>
      <c r="G276" s="370"/>
      <c r="H276" s="81"/>
      <c r="J276" s="82"/>
      <c r="L276" s="82"/>
      <c r="N276" s="81"/>
    </row>
    <row r="277" spans="1:14" s="59" customFormat="1" ht="51">
      <c r="A277" s="364"/>
      <c r="B277" s="365" t="s">
        <v>729</v>
      </c>
      <c r="C277" s="366"/>
      <c r="D277" s="367"/>
      <c r="E277" s="368"/>
      <c r="F277" s="406"/>
      <c r="G277" s="370"/>
      <c r="H277" s="81"/>
      <c r="J277" s="82"/>
      <c r="L277" s="82"/>
      <c r="N277" s="81"/>
    </row>
    <row r="278" spans="1:14" s="59" customFormat="1" ht="38.25">
      <c r="A278" s="364"/>
      <c r="B278" s="365" t="s">
        <v>730</v>
      </c>
      <c r="C278" s="366"/>
      <c r="D278" s="367"/>
      <c r="E278" s="368"/>
      <c r="F278" s="406"/>
      <c r="G278" s="370"/>
      <c r="H278" s="81"/>
      <c r="J278" s="82"/>
      <c r="L278" s="82"/>
      <c r="N278" s="81"/>
    </row>
    <row r="279" spans="1:14" s="59" customFormat="1" ht="89.25">
      <c r="A279" s="364"/>
      <c r="B279" s="365" t="s">
        <v>898</v>
      </c>
      <c r="C279" s="366"/>
      <c r="D279" s="367"/>
      <c r="E279" s="368"/>
      <c r="F279" s="406"/>
      <c r="G279" s="370"/>
      <c r="H279" s="81"/>
      <c r="J279" s="82"/>
      <c r="L279" s="82"/>
      <c r="N279" s="81"/>
    </row>
    <row r="280" spans="1:14" s="59" customFormat="1" ht="25.5">
      <c r="A280" s="345"/>
      <c r="B280" s="347" t="s">
        <v>731</v>
      </c>
      <c r="C280" s="349"/>
      <c r="D280" s="351"/>
      <c r="E280" s="353"/>
      <c r="F280" s="395"/>
      <c r="G280" s="357"/>
      <c r="H280" s="81"/>
      <c r="J280" s="82"/>
      <c r="L280" s="82"/>
      <c r="N280" s="81"/>
    </row>
    <row r="281" spans="1:18" ht="12.75">
      <c r="A281" s="202"/>
      <c r="B281" s="163"/>
      <c r="C281" s="210" t="s">
        <v>14</v>
      </c>
      <c r="D281" s="325">
        <v>13</v>
      </c>
      <c r="E281" s="331"/>
      <c r="F281" s="322">
        <f>D281*E281</f>
        <v>0</v>
      </c>
      <c r="G281" s="304"/>
      <c r="H281" s="9"/>
      <c r="I281" s="2"/>
      <c r="J281" s="9"/>
      <c r="K281" s="2"/>
      <c r="L281" s="2"/>
      <c r="R281" s="2"/>
    </row>
    <row r="282" spans="1:14" s="59" customFormat="1" ht="153">
      <c r="A282" s="205">
        <f>A272+1</f>
        <v>3</v>
      </c>
      <c r="B282" s="211" t="s">
        <v>1012</v>
      </c>
      <c r="C282" s="207"/>
      <c r="D282" s="327"/>
      <c r="E282" s="80"/>
      <c r="F282" s="322"/>
      <c r="G282" s="145"/>
      <c r="H282" s="81"/>
      <c r="J282" s="82"/>
      <c r="L282" s="82"/>
      <c r="N282" s="81"/>
    </row>
    <row r="283" spans="1:18" ht="25.5">
      <c r="A283" s="202"/>
      <c r="B283" s="163" t="s">
        <v>732</v>
      </c>
      <c r="C283" s="246" t="s">
        <v>10</v>
      </c>
      <c r="D283" s="337">
        <v>20</v>
      </c>
      <c r="E283" s="331"/>
      <c r="F283" s="326"/>
      <c r="G283" s="304"/>
      <c r="H283" s="9"/>
      <c r="I283" s="2"/>
      <c r="J283" s="9"/>
      <c r="K283" s="2"/>
      <c r="L283" s="2"/>
      <c r="R283" s="2"/>
    </row>
    <row r="284" spans="1:18" ht="12.75">
      <c r="A284" s="202"/>
      <c r="B284" s="163" t="s">
        <v>733</v>
      </c>
      <c r="C284" s="246" t="s">
        <v>10</v>
      </c>
      <c r="D284" s="337">
        <v>80</v>
      </c>
      <c r="E284" s="331"/>
      <c r="F284" s="326"/>
      <c r="G284" s="304"/>
      <c r="H284" s="9"/>
      <c r="I284" s="2"/>
      <c r="J284" s="9"/>
      <c r="K284" s="2"/>
      <c r="L284" s="2"/>
      <c r="R284" s="2"/>
    </row>
    <row r="285" spans="1:18" ht="12.75">
      <c r="A285" s="202"/>
      <c r="B285" s="163" t="s">
        <v>734</v>
      </c>
      <c r="C285" s="246" t="s">
        <v>10</v>
      </c>
      <c r="D285" s="337">
        <v>80</v>
      </c>
      <c r="E285" s="331"/>
      <c r="F285" s="326"/>
      <c r="G285" s="304"/>
      <c r="H285" s="9"/>
      <c r="I285" s="2"/>
      <c r="J285" s="9"/>
      <c r="K285" s="2"/>
      <c r="L285" s="2"/>
      <c r="R285" s="2"/>
    </row>
    <row r="286" spans="1:18" ht="12.75">
      <c r="A286" s="202"/>
      <c r="B286" s="163" t="s">
        <v>735</v>
      </c>
      <c r="C286" s="246" t="s">
        <v>10</v>
      </c>
      <c r="D286" s="337">
        <v>80</v>
      </c>
      <c r="E286" s="331"/>
      <c r="F286" s="326"/>
      <c r="G286" s="304"/>
      <c r="H286" s="9"/>
      <c r="I286" s="2"/>
      <c r="J286" s="9"/>
      <c r="K286" s="2"/>
      <c r="L286" s="2"/>
      <c r="R286" s="2"/>
    </row>
    <row r="287" spans="1:18" ht="12.75">
      <c r="A287" s="202"/>
      <c r="B287" s="163" t="s">
        <v>736</v>
      </c>
      <c r="C287" s="246" t="s">
        <v>10</v>
      </c>
      <c r="D287" s="337">
        <v>80</v>
      </c>
      <c r="E287" s="331"/>
      <c r="F287" s="326"/>
      <c r="G287" s="304"/>
      <c r="H287" s="9"/>
      <c r="I287" s="2"/>
      <c r="J287" s="9"/>
      <c r="K287" s="2"/>
      <c r="L287" s="2"/>
      <c r="R287" s="2"/>
    </row>
    <row r="288" spans="1:18" ht="12.75">
      <c r="A288" s="202"/>
      <c r="B288" s="163" t="s">
        <v>737</v>
      </c>
      <c r="C288" s="246" t="s">
        <v>10</v>
      </c>
      <c r="D288" s="337">
        <v>80</v>
      </c>
      <c r="E288" s="331"/>
      <c r="F288" s="326"/>
      <c r="G288" s="304"/>
      <c r="H288" s="9"/>
      <c r="I288" s="2"/>
      <c r="J288" s="9"/>
      <c r="K288" s="2"/>
      <c r="L288" s="2"/>
      <c r="R288" s="2"/>
    </row>
    <row r="289" spans="1:18" ht="25.5">
      <c r="A289" s="202"/>
      <c r="B289" s="163" t="s">
        <v>738</v>
      </c>
      <c r="C289" s="246" t="s">
        <v>10</v>
      </c>
      <c r="D289" s="337">
        <v>80</v>
      </c>
      <c r="E289" s="331"/>
      <c r="F289" s="326"/>
      <c r="G289" s="304"/>
      <c r="H289" s="9"/>
      <c r="I289" s="2"/>
      <c r="J289" s="9"/>
      <c r="K289" s="2"/>
      <c r="L289" s="2"/>
      <c r="R289" s="2"/>
    </row>
    <row r="290" spans="1:18" ht="12.75">
      <c r="A290" s="202"/>
      <c r="B290" s="163" t="s">
        <v>739</v>
      </c>
      <c r="C290" s="246" t="s">
        <v>14</v>
      </c>
      <c r="D290" s="337">
        <v>1</v>
      </c>
      <c r="E290" s="331"/>
      <c r="F290" s="322">
        <f>D290*E290</f>
        <v>0</v>
      </c>
      <c r="G290" s="304"/>
      <c r="H290" s="9"/>
      <c r="I290" s="2"/>
      <c r="J290" s="9"/>
      <c r="K290" s="2"/>
      <c r="L290" s="2"/>
      <c r="R290" s="2"/>
    </row>
    <row r="291" spans="1:14" s="59" customFormat="1" ht="76.5">
      <c r="A291" s="344">
        <f>A282+1</f>
        <v>4</v>
      </c>
      <c r="B291" s="346" t="s">
        <v>1013</v>
      </c>
      <c r="C291" s="348"/>
      <c r="D291" s="350"/>
      <c r="E291" s="176"/>
      <c r="F291" s="394"/>
      <c r="G291" s="356"/>
      <c r="H291" s="81"/>
      <c r="J291" s="82"/>
      <c r="L291" s="82"/>
      <c r="N291" s="81"/>
    </row>
    <row r="292" spans="1:18" ht="76.5">
      <c r="A292" s="403"/>
      <c r="B292" s="401" t="s">
        <v>961</v>
      </c>
      <c r="C292" s="390"/>
      <c r="D292" s="404"/>
      <c r="E292" s="405"/>
      <c r="F292" s="413"/>
      <c r="G292" s="399"/>
      <c r="H292" s="9"/>
      <c r="I292" s="2"/>
      <c r="J292" s="9"/>
      <c r="K292" s="2"/>
      <c r="L292" s="2"/>
      <c r="R292" s="2"/>
    </row>
    <row r="293" spans="1:18" ht="38.25">
      <c r="A293" s="403"/>
      <c r="B293" s="401" t="s">
        <v>962</v>
      </c>
      <c r="C293" s="390"/>
      <c r="D293" s="404"/>
      <c r="E293" s="405"/>
      <c r="F293" s="406"/>
      <c r="G293" s="399"/>
      <c r="H293" s="9"/>
      <c r="I293" s="2"/>
      <c r="J293" s="9"/>
      <c r="K293" s="2"/>
      <c r="L293" s="2"/>
      <c r="R293" s="2"/>
    </row>
    <row r="294" spans="1:18" ht="89.25">
      <c r="A294" s="358"/>
      <c r="B294" s="397" t="s">
        <v>899</v>
      </c>
      <c r="C294" s="360"/>
      <c r="D294" s="361"/>
      <c r="E294" s="362"/>
      <c r="F294" s="395"/>
      <c r="G294" s="363"/>
      <c r="H294" s="9"/>
      <c r="I294" s="2"/>
      <c r="J294" s="9"/>
      <c r="K294" s="2"/>
      <c r="L294" s="2"/>
      <c r="R294" s="2"/>
    </row>
    <row r="295" spans="1:18" ht="12.75">
      <c r="A295" s="202"/>
      <c r="B295" s="343" t="s">
        <v>740</v>
      </c>
      <c r="C295" s="246" t="s">
        <v>14</v>
      </c>
      <c r="D295" s="337">
        <v>1</v>
      </c>
      <c r="E295" s="331"/>
      <c r="F295" s="322">
        <f>D295*E295</f>
        <v>0</v>
      </c>
      <c r="G295" s="304"/>
      <c r="H295" s="9"/>
      <c r="I295" s="2"/>
      <c r="J295" s="9"/>
      <c r="K295" s="2"/>
      <c r="L295" s="2"/>
      <c r="R295" s="2"/>
    </row>
    <row r="296" spans="1:16" ht="12.75">
      <c r="A296" s="202"/>
      <c r="B296" s="152"/>
      <c r="C296" s="153"/>
      <c r="D296" s="154"/>
      <c r="E296" s="155"/>
      <c r="F296" s="151"/>
      <c r="G296" s="29"/>
      <c r="H296" s="2"/>
      <c r="J296" s="3"/>
      <c r="L296" s="3"/>
      <c r="N296" s="2"/>
      <c r="P296" s="4"/>
    </row>
    <row r="297" spans="1:14" s="11" customFormat="1" ht="26.25" customHeight="1">
      <c r="A297" s="256"/>
      <c r="B297" s="484" t="s">
        <v>741</v>
      </c>
      <c r="C297" s="466"/>
      <c r="D297" s="466"/>
      <c r="E297" s="467"/>
      <c r="F297" s="324">
        <f>SUM(F271:F295)</f>
        <v>0</v>
      </c>
      <c r="G297" s="301"/>
      <c r="H297" s="257"/>
      <c r="J297" s="258"/>
      <c r="L297" s="258"/>
      <c r="N297" s="257"/>
    </row>
    <row r="298" spans="1:18" ht="12.75">
      <c r="A298" s="135"/>
      <c r="B298" s="163"/>
      <c r="C298" s="157"/>
      <c r="D298" s="158"/>
      <c r="E298" s="29"/>
      <c r="F298" s="151"/>
      <c r="G298" s="304"/>
      <c r="H298" s="9"/>
      <c r="I298" s="2"/>
      <c r="J298" s="9"/>
      <c r="K298" s="2"/>
      <c r="L298" s="2"/>
      <c r="R298" s="2"/>
    </row>
    <row r="299" spans="1:16" ht="12.75">
      <c r="A299" s="241"/>
      <c r="B299" s="242"/>
      <c r="C299" s="243"/>
      <c r="D299" s="69"/>
      <c r="E299" s="247"/>
      <c r="F299" s="137"/>
      <c r="G299" s="29"/>
      <c r="H299" s="2"/>
      <c r="J299" s="3"/>
      <c r="L299" s="3"/>
      <c r="N299" s="2"/>
      <c r="P299" s="4"/>
    </row>
    <row r="300" spans="1:14" s="71" customFormat="1" ht="12.75">
      <c r="A300" s="202"/>
      <c r="B300" s="476" t="s">
        <v>7</v>
      </c>
      <c r="C300" s="466"/>
      <c r="D300" s="466"/>
      <c r="E300" s="466"/>
      <c r="F300" s="467"/>
      <c r="G300" s="302"/>
      <c r="H300" s="72"/>
      <c r="J300" s="73"/>
      <c r="L300" s="73"/>
      <c r="N300" s="72"/>
    </row>
    <row r="301" spans="1:14" s="71" customFormat="1" ht="15.75" customHeight="1">
      <c r="A301" s="245" t="s">
        <v>762</v>
      </c>
      <c r="B301" s="474" t="s">
        <v>753</v>
      </c>
      <c r="C301" s="474"/>
      <c r="D301" s="474"/>
      <c r="E301" s="474"/>
      <c r="F301" s="474"/>
      <c r="G301" s="302"/>
      <c r="H301" s="72"/>
      <c r="J301" s="73"/>
      <c r="L301" s="73"/>
      <c r="N301" s="72"/>
    </row>
    <row r="302" spans="1:14" s="71" customFormat="1" ht="15" customHeight="1">
      <c r="A302" s="202"/>
      <c r="B302" s="476"/>
      <c r="C302" s="466"/>
      <c r="D302" s="466"/>
      <c r="E302" s="466"/>
      <c r="F302" s="467"/>
      <c r="G302" s="302"/>
      <c r="H302" s="72"/>
      <c r="J302" s="73"/>
      <c r="L302" s="73"/>
      <c r="N302" s="72"/>
    </row>
    <row r="303" spans="1:16" ht="12.75">
      <c r="A303" s="202" t="s">
        <v>21</v>
      </c>
      <c r="B303" s="468" t="str">
        <f>B4</f>
        <v>SPORTSKI POD</v>
      </c>
      <c r="C303" s="466"/>
      <c r="D303" s="466"/>
      <c r="E303" s="467"/>
      <c r="F303" s="328">
        <f>F30</f>
        <v>0</v>
      </c>
      <c r="G303" s="29"/>
      <c r="H303" s="2"/>
      <c r="J303" s="3"/>
      <c r="L303" s="3"/>
      <c r="N303" s="2"/>
      <c r="P303" s="4"/>
    </row>
    <row r="304" spans="1:16" ht="12.75">
      <c r="A304" s="202" t="s">
        <v>22</v>
      </c>
      <c r="B304" s="468" t="str">
        <f>B32</f>
        <v>PREGRADNA ZAVJESA I MREŽE NA PROZORIMA</v>
      </c>
      <c r="C304" s="466"/>
      <c r="D304" s="466"/>
      <c r="E304" s="467"/>
      <c r="F304" s="328">
        <f>F39</f>
        <v>0</v>
      </c>
      <c r="G304" s="29"/>
      <c r="H304" s="2"/>
      <c r="J304" s="3"/>
      <c r="L304" s="3"/>
      <c r="N304" s="2"/>
      <c r="P304" s="4"/>
    </row>
    <row r="305" spans="1:16" ht="12.75">
      <c r="A305" s="202" t="s">
        <v>26</v>
      </c>
      <c r="B305" s="468" t="str">
        <f>B41</f>
        <v>KONOPCI ZA PENJANJE, MULTI SPRAVA, MULTI MOTION CENTAR, ŠVEDSKE LJESTVE</v>
      </c>
      <c r="C305" s="466"/>
      <c r="D305" s="466"/>
      <c r="E305" s="467"/>
      <c r="F305" s="328">
        <f>F57</f>
        <v>0</v>
      </c>
      <c r="G305" s="29"/>
      <c r="H305" s="2"/>
      <c r="J305" s="3"/>
      <c r="L305" s="3"/>
      <c r="N305" s="2"/>
      <c r="P305" s="4"/>
    </row>
    <row r="306" spans="1:16" ht="13.5" customHeight="1">
      <c r="A306" s="202" t="s">
        <v>28</v>
      </c>
      <c r="B306" s="468" t="str">
        <f>B59</f>
        <v>SPRAVE ZA KOŠARKU</v>
      </c>
      <c r="C306" s="466"/>
      <c r="D306" s="466"/>
      <c r="E306" s="467"/>
      <c r="F306" s="328">
        <f>F72</f>
        <v>0</v>
      </c>
      <c r="G306" s="29"/>
      <c r="H306" s="2"/>
      <c r="J306" s="3"/>
      <c r="L306" s="3"/>
      <c r="N306" s="2"/>
      <c r="P306" s="4"/>
    </row>
    <row r="307" spans="1:16" ht="12.75">
      <c r="A307" s="202" t="s">
        <v>50</v>
      </c>
      <c r="B307" s="468" t="str">
        <f>B74</f>
        <v>RUKOMETNI GOLOVI, ODBOJKA I BADMINTON</v>
      </c>
      <c r="C307" s="466"/>
      <c r="D307" s="466"/>
      <c r="E307" s="467"/>
      <c r="F307" s="328">
        <f>F109</f>
        <v>0</v>
      </c>
      <c r="G307" s="29"/>
      <c r="H307" s="2"/>
      <c r="J307" s="3"/>
      <c r="L307" s="3"/>
      <c r="N307" s="2"/>
      <c r="P307" s="4"/>
    </row>
    <row r="308" spans="1:16" ht="12.75">
      <c r="A308" s="202" t="s">
        <v>81</v>
      </c>
      <c r="B308" s="468" t="str">
        <f>B111</f>
        <v>SEMAFOR</v>
      </c>
      <c r="C308" s="466"/>
      <c r="D308" s="466"/>
      <c r="E308" s="467"/>
      <c r="F308" s="328">
        <f>F127</f>
        <v>0</v>
      </c>
      <c r="G308" s="29"/>
      <c r="H308" s="2"/>
      <c r="J308" s="3"/>
      <c r="L308" s="3"/>
      <c r="N308" s="2"/>
      <c r="P308" s="4"/>
    </row>
    <row r="309" spans="1:16" ht="12.75">
      <c r="A309" s="202" t="s">
        <v>86</v>
      </c>
      <c r="B309" s="468" t="str">
        <f>B129</f>
        <v>STRUNJAČE</v>
      </c>
      <c r="C309" s="466"/>
      <c r="D309" s="466"/>
      <c r="E309" s="467"/>
      <c r="F309" s="328">
        <f>F144</f>
        <v>0</v>
      </c>
      <c r="G309" s="29"/>
      <c r="H309" s="2"/>
      <c r="J309" s="3"/>
      <c r="L309" s="3"/>
      <c r="N309" s="2"/>
      <c r="P309" s="4"/>
    </row>
    <row r="310" spans="1:16" ht="12.75">
      <c r="A310" s="202" t="s">
        <v>101</v>
      </c>
      <c r="B310" s="468" t="str">
        <f>B146</f>
        <v>LOPTE, MJERNE I STUDIJSKE SPRAVE, GIMNASTIČKE SPRAVE I OSTALA PRIJENOSNA OPREMA</v>
      </c>
      <c r="C310" s="466"/>
      <c r="D310" s="466"/>
      <c r="E310" s="467"/>
      <c r="F310" s="328">
        <f>F221</f>
        <v>0</v>
      </c>
      <c r="G310" s="29"/>
      <c r="H310" s="2"/>
      <c r="J310" s="3"/>
      <c r="L310" s="3"/>
      <c r="N310" s="2"/>
      <c r="P310" s="4"/>
    </row>
    <row r="311" spans="1:16" ht="12.75">
      <c r="A311" s="202" t="s">
        <v>106</v>
      </c>
      <c r="B311" s="468" t="str">
        <f>B223</f>
        <v>OPREMA ZA SPREMANJE REKVIZITA I OPREMA ZA GARDEROBE</v>
      </c>
      <c r="C311" s="466"/>
      <c r="D311" s="466"/>
      <c r="E311" s="467"/>
      <c r="F311" s="328">
        <f>F232</f>
        <v>0</v>
      </c>
      <c r="G311" s="29"/>
      <c r="H311" s="2"/>
      <c r="J311" s="3"/>
      <c r="L311" s="3"/>
      <c r="N311" s="2"/>
      <c r="P311" s="4"/>
    </row>
    <row r="312" spans="1:16" ht="12.75">
      <c r="A312" s="202" t="s">
        <v>114</v>
      </c>
      <c r="B312" s="468" t="str">
        <f>B234</f>
        <v>MEKANA ZAŠTITA I DRVENA STIJENSKA OBLOGA</v>
      </c>
      <c r="C312" s="466"/>
      <c r="D312" s="466"/>
      <c r="E312" s="467"/>
      <c r="F312" s="328">
        <f>F241</f>
        <v>0</v>
      </c>
      <c r="G312" s="29"/>
      <c r="H312" s="2"/>
      <c r="J312" s="3"/>
      <c r="L312" s="3"/>
      <c r="N312" s="2"/>
      <c r="P312" s="4"/>
    </row>
    <row r="313" spans="1:16" ht="12.75">
      <c r="A313" s="202" t="s">
        <v>142</v>
      </c>
      <c r="B313" s="468" t="str">
        <f>B243</f>
        <v>OPREMA ZA JOGU I VJEŽBU</v>
      </c>
      <c r="C313" s="466"/>
      <c r="D313" s="466"/>
      <c r="E313" s="467"/>
      <c r="F313" s="328">
        <f>F266</f>
        <v>0</v>
      </c>
      <c r="G313" s="29"/>
      <c r="H313" s="2"/>
      <c r="J313" s="3"/>
      <c r="L313" s="3"/>
      <c r="N313" s="2"/>
      <c r="P313" s="4"/>
    </row>
    <row r="314" spans="1:16" ht="12.75">
      <c r="A314" s="202" t="s">
        <v>156</v>
      </c>
      <c r="B314" s="468" t="str">
        <f>B268</f>
        <v>TELESKOPSKE TRIBINE, STOLICE I OPREMA ZA VANJSKA DOGAĐANJA</v>
      </c>
      <c r="C314" s="466"/>
      <c r="D314" s="466"/>
      <c r="E314" s="467"/>
      <c r="F314" s="328">
        <f>F297</f>
        <v>0</v>
      </c>
      <c r="G314" s="29"/>
      <c r="H314" s="2"/>
      <c r="J314" s="3"/>
      <c r="L314" s="3"/>
      <c r="N314" s="2"/>
      <c r="P314" s="4"/>
    </row>
    <row r="315" spans="1:16" ht="12.75">
      <c r="A315" s="202"/>
      <c r="B315" s="477"/>
      <c r="C315" s="466"/>
      <c r="D315" s="466"/>
      <c r="E315" s="467"/>
      <c r="F315" s="328"/>
      <c r="G315" s="29"/>
      <c r="H315" s="2"/>
      <c r="J315" s="3"/>
      <c r="L315" s="3"/>
      <c r="N315" s="2"/>
      <c r="P315" s="4"/>
    </row>
    <row r="316" spans="1:16" ht="12.75">
      <c r="A316" s="202"/>
      <c r="B316" s="460" t="s">
        <v>6</v>
      </c>
      <c r="C316" s="461"/>
      <c r="D316" s="461"/>
      <c r="E316" s="461"/>
      <c r="F316" s="329">
        <f>SUM(F303:F314)</f>
        <v>0</v>
      </c>
      <c r="G316" s="29"/>
      <c r="H316" s="2"/>
      <c r="J316" s="3"/>
      <c r="L316" s="3"/>
      <c r="N316" s="2"/>
      <c r="P316" s="4"/>
    </row>
    <row r="317" spans="1:18" ht="12.75">
      <c r="A317" s="32"/>
      <c r="B317" s="51"/>
      <c r="C317" s="52"/>
      <c r="D317" s="53"/>
      <c r="F317" s="45"/>
      <c r="G317" s="2"/>
      <c r="H317" s="9"/>
      <c r="I317" s="2"/>
      <c r="J317" s="9"/>
      <c r="K317" s="2"/>
      <c r="L317" s="2"/>
      <c r="R317" s="2"/>
    </row>
    <row r="318" spans="1:18" ht="12.75">
      <c r="A318" s="32"/>
      <c r="B318" s="11"/>
      <c r="C318" s="18"/>
      <c r="F318" s="45"/>
      <c r="G318" s="2"/>
      <c r="H318" s="9"/>
      <c r="I318" s="2"/>
      <c r="J318" s="9"/>
      <c r="K318" s="2"/>
      <c r="L318" s="2"/>
      <c r="R318" s="2"/>
    </row>
    <row r="319" spans="1:18" ht="12.75">
      <c r="A319" s="32"/>
      <c r="B319" s="51"/>
      <c r="C319" s="52"/>
      <c r="D319" s="53"/>
      <c r="E319" s="54"/>
      <c r="F319" s="45"/>
      <c r="G319" s="2"/>
      <c r="H319" s="9"/>
      <c r="I319" s="2"/>
      <c r="J319" s="9"/>
      <c r="K319" s="2"/>
      <c r="L319" s="2"/>
      <c r="R319" s="2"/>
    </row>
    <row r="320" spans="1:18" ht="12.75">
      <c r="A320" s="32"/>
      <c r="B320" s="51"/>
      <c r="C320" s="52"/>
      <c r="D320" s="53"/>
      <c r="E320" s="54"/>
      <c r="F320" s="45"/>
      <c r="G320" s="2"/>
      <c r="H320" s="9"/>
      <c r="I320" s="2"/>
      <c r="J320" s="9"/>
      <c r="K320" s="2"/>
      <c r="L320" s="2"/>
      <c r="R320" s="2"/>
    </row>
    <row r="321" spans="1:18" ht="12.75">
      <c r="A321" s="32"/>
      <c r="B321" s="55"/>
      <c r="C321" s="34"/>
      <c r="D321" s="35"/>
      <c r="E321" s="56"/>
      <c r="F321" s="45"/>
      <c r="G321" s="2"/>
      <c r="H321" s="9"/>
      <c r="I321" s="2"/>
      <c r="J321" s="9"/>
      <c r="K321" s="2"/>
      <c r="L321" s="2"/>
      <c r="R321" s="2"/>
    </row>
    <row r="322" spans="1:18" ht="12.75">
      <c r="A322" s="32"/>
      <c r="B322" s="55"/>
      <c r="C322" s="34"/>
      <c r="D322" s="35"/>
      <c r="E322" s="56"/>
      <c r="F322" s="45"/>
      <c r="G322" s="2"/>
      <c r="H322" s="9"/>
      <c r="I322" s="2"/>
      <c r="J322" s="9"/>
      <c r="K322" s="2"/>
      <c r="L322" s="2"/>
      <c r="R322" s="2"/>
    </row>
    <row r="323" spans="1:18" ht="15">
      <c r="A323" s="19"/>
      <c r="B323" s="15"/>
      <c r="C323" s="16"/>
      <c r="D323" s="22"/>
      <c r="E323" s="10"/>
      <c r="F323" s="12"/>
      <c r="G323" s="2"/>
      <c r="H323" s="9"/>
      <c r="I323" s="2"/>
      <c r="J323" s="9"/>
      <c r="K323" s="2"/>
      <c r="L323" s="2"/>
      <c r="R323" s="2"/>
    </row>
    <row r="324" spans="1:18" ht="15">
      <c r="A324" s="19"/>
      <c r="B324" s="15"/>
      <c r="C324" s="16"/>
      <c r="D324" s="22"/>
      <c r="E324" s="10"/>
      <c r="F324" s="12"/>
      <c r="G324" s="2"/>
      <c r="H324" s="9"/>
      <c r="I324" s="2"/>
      <c r="J324" s="9"/>
      <c r="K324" s="2"/>
      <c r="L324" s="2"/>
      <c r="R324" s="2"/>
    </row>
    <row r="325" spans="1:18" ht="15">
      <c r="A325" s="19"/>
      <c r="B325" s="15"/>
      <c r="C325" s="16"/>
      <c r="D325" s="22"/>
      <c r="E325" s="10"/>
      <c r="F325" s="12"/>
      <c r="G325" s="2"/>
      <c r="H325" s="9"/>
      <c r="I325" s="2"/>
      <c r="J325" s="9"/>
      <c r="K325" s="2"/>
      <c r="L325" s="2"/>
      <c r="R325" s="2"/>
    </row>
    <row r="326" spans="1:18" ht="12.75">
      <c r="A326" s="20"/>
      <c r="B326" s="11"/>
      <c r="D326" s="22"/>
      <c r="E326" s="10"/>
      <c r="F326" s="12"/>
      <c r="G326" s="2"/>
      <c r="H326" s="9"/>
      <c r="I326" s="2"/>
      <c r="J326" s="9"/>
      <c r="K326" s="2"/>
      <c r="L326" s="2"/>
      <c r="R326" s="2"/>
    </row>
    <row r="327" spans="4:18" ht="12.75">
      <c r="D327" s="22"/>
      <c r="E327" s="10"/>
      <c r="F327" s="12"/>
      <c r="H327" s="9"/>
      <c r="J327" s="9"/>
      <c r="L327" s="2"/>
      <c r="R327" s="2"/>
    </row>
    <row r="328" spans="7:18" ht="12.75">
      <c r="G328" s="5"/>
      <c r="H328" s="8"/>
      <c r="I328" s="5"/>
      <c r="J328" s="8"/>
      <c r="K328" s="5"/>
      <c r="L328" s="5"/>
      <c r="M328" s="13"/>
      <c r="N328" s="6"/>
      <c r="R328" s="2"/>
    </row>
    <row r="329" spans="7:18" ht="12.75">
      <c r="G329" s="5"/>
      <c r="H329" s="8"/>
      <c r="I329" s="5"/>
      <c r="J329" s="8"/>
      <c r="K329" s="5"/>
      <c r="L329" s="5"/>
      <c r="M329" s="13"/>
      <c r="N329" s="6"/>
      <c r="R329" s="2"/>
    </row>
    <row r="330" spans="7:18" ht="12.75">
      <c r="G330" s="5"/>
      <c r="H330" s="8"/>
      <c r="I330" s="5"/>
      <c r="J330" s="8"/>
      <c r="K330" s="5"/>
      <c r="L330" s="5"/>
      <c r="M330" s="13"/>
      <c r="N330" s="6"/>
      <c r="R330" s="2"/>
    </row>
    <row r="331" spans="7:18" ht="12.75">
      <c r="G331" s="5"/>
      <c r="H331" s="8"/>
      <c r="I331" s="5"/>
      <c r="J331" s="8"/>
      <c r="K331" s="5"/>
      <c r="L331" s="5"/>
      <c r="M331" s="13"/>
      <c r="N331" s="6"/>
      <c r="R331" s="2"/>
    </row>
    <row r="334" ht="12.75">
      <c r="C334" s="18"/>
    </row>
    <row r="335" spans="3:6" ht="12.75">
      <c r="C335" s="18"/>
      <c r="D335" s="24"/>
      <c r="E335" s="7"/>
      <c r="F335" s="4"/>
    </row>
    <row r="336" ht="12.75">
      <c r="C336" s="18"/>
    </row>
    <row r="339" spans="7:16" ht="12.75">
      <c r="G339" s="14"/>
      <c r="H339" s="4"/>
      <c r="I339" s="14"/>
      <c r="J339" s="4"/>
      <c r="M339" s="3"/>
      <c r="N339" s="4"/>
      <c r="O339" s="3"/>
      <c r="P339" s="4"/>
    </row>
  </sheetData>
  <sheetProtection password="E1F3" sheet="1" selectLockedCells="1"/>
  <mergeCells count="30">
    <mergeCell ref="B301:F301"/>
    <mergeCell ref="B307:E307"/>
    <mergeCell ref="B306:E306"/>
    <mergeCell ref="B312:E312"/>
    <mergeCell ref="B313:E313"/>
    <mergeCell ref="B314:E314"/>
    <mergeCell ref="B304:E304"/>
    <mergeCell ref="B305:E305"/>
    <mergeCell ref="B315:E315"/>
    <mergeCell ref="B316:E316"/>
    <mergeCell ref="B297:E297"/>
    <mergeCell ref="B308:E308"/>
    <mergeCell ref="B309:E309"/>
    <mergeCell ref="B310:E310"/>
    <mergeCell ref="B311:E311"/>
    <mergeCell ref="B300:F300"/>
    <mergeCell ref="B302:F302"/>
    <mergeCell ref="B303:E303"/>
    <mergeCell ref="B127:E127"/>
    <mergeCell ref="B144:E144"/>
    <mergeCell ref="B221:E221"/>
    <mergeCell ref="B232:E232"/>
    <mergeCell ref="B241:E241"/>
    <mergeCell ref="B266:E266"/>
    <mergeCell ref="B30:E30"/>
    <mergeCell ref="B39:E39"/>
    <mergeCell ref="B57:E57"/>
    <mergeCell ref="B72:E72"/>
    <mergeCell ref="A1:G1"/>
    <mergeCell ref="B109:E109"/>
  </mergeCells>
  <printOptions gridLines="1" horizontalCentered="1"/>
  <pageMargins left="0.3937007874015748" right="0.1968503937007874" top="1.3779527559055118" bottom="1.1811023622047245" header="0.35433070866141736" footer="0.1968503937007874"/>
  <pageSetup horizontalDpi="600" verticalDpi="600" orientation="portrait" paperSize="9" scale="96" r:id="rId1"/>
  <headerFooter alignWithMargins="0">
    <oddHeader xml:space="preserve">&amp;L&amp;8ŠKOLSKA DVORANA ĐURMANEC&amp;R&amp;8HRŠAK &amp; HRŠAK d.o.o. </oddHeader>
    <oddFooter>&amp;LPonudbeni troškovnik, VII-Faza&amp;Rstr. &amp;P/251</oddFooter>
  </headerFooter>
  <rowBreaks count="10" manualBreakCount="10">
    <brk id="31" max="6" man="1"/>
    <brk id="58" max="6" man="1"/>
    <brk id="73" max="6" man="1"/>
    <brk id="128" max="6" man="1"/>
    <brk id="222" max="6" man="1"/>
    <brk id="233" max="6" man="1"/>
    <brk id="242" max="6" man="1"/>
    <brk id="256" max="6" man="1"/>
    <brk id="267" max="6" man="1"/>
    <brk id="299" max="6" man="1"/>
  </rowBreaks>
</worksheet>
</file>

<file path=xl/worksheets/sheet2.xml><?xml version="1.0" encoding="utf-8"?>
<worksheet xmlns="http://schemas.openxmlformats.org/spreadsheetml/2006/main" xmlns:r="http://schemas.openxmlformats.org/officeDocument/2006/relationships">
  <dimension ref="A1:R194"/>
  <sheetViews>
    <sheetView view="pageBreakPreview" zoomScale="115" zoomScaleNormal="130" zoomScaleSheetLayoutView="115" zoomScalePageLayoutView="145" workbookViewId="0" topLeftCell="A1">
      <selection activeCell="G15" sqref="G15"/>
    </sheetView>
  </sheetViews>
  <sheetFormatPr defaultColWidth="9.140625" defaultRowHeight="12.75"/>
  <cols>
    <col min="1" max="1" width="5.140625" style="21" customWidth="1"/>
    <col min="2" max="2" width="34.140625" style="1" customWidth="1"/>
    <col min="3" max="3" width="6.8515625" style="17" customWidth="1"/>
    <col min="4" max="4" width="9.8515625" style="23" customWidth="1"/>
    <col min="5" max="5" width="13.421875" style="4" customWidth="1"/>
    <col min="6" max="6" width="16.57421875" style="9" customWidth="1"/>
    <col min="7" max="7" width="12.421875" style="4" customWidth="1"/>
    <col min="8" max="8" width="17.8515625" style="14" customWidth="1"/>
    <col min="9" max="9" width="12.421875" style="4" customWidth="1"/>
    <col min="10" max="10" width="17.8515625" style="14" customWidth="1"/>
    <col min="11" max="11" width="12.421875" style="4" customWidth="1"/>
    <col min="12" max="12" width="17.8515625" style="4" customWidth="1"/>
    <col min="13" max="13" width="12.421875" style="4" customWidth="1"/>
    <col min="14" max="14" width="18.28125" style="3" customWidth="1"/>
    <col min="15" max="15" width="12.421875" style="4" customWidth="1"/>
    <col min="16" max="16" width="17.8515625" style="3" customWidth="1"/>
    <col min="17" max="17" width="12.421875" style="4" customWidth="1"/>
    <col min="18" max="18" width="17.8515625" style="4" customWidth="1"/>
    <col min="19" max="19" width="11.57421875" style="4" customWidth="1"/>
    <col min="20" max="20" width="11.28125" style="4" customWidth="1"/>
    <col min="21" max="16384" width="9.140625" style="4" customWidth="1"/>
  </cols>
  <sheetData>
    <row r="1" spans="1:18" ht="79.5" customHeight="1">
      <c r="A1" s="450" t="s">
        <v>765</v>
      </c>
      <c r="B1" s="451"/>
      <c r="C1" s="451"/>
      <c r="D1" s="451"/>
      <c r="E1" s="451"/>
      <c r="F1" s="451"/>
      <c r="H1" s="9"/>
      <c r="J1" s="9"/>
      <c r="L1" s="2"/>
      <c r="R1" s="2"/>
    </row>
    <row r="2" spans="1:14" s="71" customFormat="1" ht="15.75">
      <c r="A2" s="216"/>
      <c r="B2" s="217" t="s">
        <v>51</v>
      </c>
      <c r="C2" s="19"/>
      <c r="D2" s="431"/>
      <c r="E2" s="218"/>
      <c r="F2" s="432"/>
      <c r="H2" s="72"/>
      <c r="J2" s="73"/>
      <c r="L2" s="73"/>
      <c r="N2" s="72"/>
    </row>
    <row r="3" spans="1:14" s="71" customFormat="1" ht="15" customHeight="1">
      <c r="A3" s="216"/>
      <c r="B3" s="217"/>
      <c r="C3" s="19"/>
      <c r="D3" s="431"/>
      <c r="E3" s="218"/>
      <c r="F3" s="432"/>
      <c r="H3" s="72"/>
      <c r="J3" s="73"/>
      <c r="L3" s="73"/>
      <c r="N3" s="72"/>
    </row>
    <row r="4" spans="1:16" ht="12.75">
      <c r="A4" s="216" t="s">
        <v>748</v>
      </c>
      <c r="B4" s="448" t="str">
        <f>'I GRAĐEVINSKO-OBRTNIČKI'!B356:F356</f>
        <v>GRAĐEVINSKO-OBRTNIČKI RADOVI</v>
      </c>
      <c r="C4" s="449"/>
      <c r="D4" s="449"/>
      <c r="E4" s="449"/>
      <c r="F4" s="218">
        <f>'I GRAĐEVINSKO-OBRTNIČKI'!F376</f>
        <v>0</v>
      </c>
      <c r="H4" s="2"/>
      <c r="J4" s="3"/>
      <c r="L4" s="3"/>
      <c r="N4" s="2"/>
      <c r="P4" s="4"/>
    </row>
    <row r="5" spans="1:16" ht="12.75">
      <c r="A5" s="216" t="s">
        <v>749</v>
      </c>
      <c r="B5" s="448" t="str">
        <f>'II RADOVI NISKOGRADNJE'!B209:F209</f>
        <v>RADOVI NISKOGRADNJE TE UREĐENJA 
VANJSKIH TRGOVA I DJEČJEG IGRALIŠTA</v>
      </c>
      <c r="C5" s="449"/>
      <c r="D5" s="449"/>
      <c r="E5" s="449"/>
      <c r="F5" s="218">
        <f>'II RADOVI NISKOGRADNJE'!F224</f>
        <v>0</v>
      </c>
      <c r="H5" s="2"/>
      <c r="J5" s="3"/>
      <c r="L5" s="3"/>
      <c r="N5" s="2"/>
      <c r="P5" s="4"/>
    </row>
    <row r="6" spans="1:16" ht="12.75">
      <c r="A6" s="216" t="s">
        <v>750</v>
      </c>
      <c r="B6" s="448" t="str">
        <f>'III RADOVI VODOOPSKRBE I ODVODN'!B96:F96</f>
        <v>RADOVI VODOOPSKRBE I ODVODNJE DVORANE</v>
      </c>
      <c r="C6" s="449"/>
      <c r="D6" s="449"/>
      <c r="E6" s="449"/>
      <c r="F6" s="218">
        <f>'III RADOVI VODOOPSKRBE I ODVODN'!F103</f>
        <v>0</v>
      </c>
      <c r="H6" s="2"/>
      <c r="J6" s="3"/>
      <c r="L6" s="3"/>
      <c r="N6" s="2"/>
      <c r="P6" s="4"/>
    </row>
    <row r="7" spans="1:16" ht="13.5" customHeight="1">
      <c r="A7" s="216" t="s">
        <v>751</v>
      </c>
      <c r="B7" s="448" t="str">
        <f>'IV IZGRADNJE VANJSKE ODVODNJ'!B97:F97</f>
        <v>RADOVI IZGRADNJE VANJSKE ODVODNJE DVORANE</v>
      </c>
      <c r="C7" s="449"/>
      <c r="D7" s="449"/>
      <c r="E7" s="449"/>
      <c r="F7" s="218">
        <f>'IV IZGRADNJE VANJSKE ODVODNJ'!F103</f>
        <v>0</v>
      </c>
      <c r="H7" s="2"/>
      <c r="J7" s="3"/>
      <c r="L7" s="3"/>
      <c r="N7" s="2"/>
      <c r="P7" s="4"/>
    </row>
    <row r="8" spans="1:16" ht="12.75" customHeight="1">
      <c r="A8" s="216" t="s">
        <v>752</v>
      </c>
      <c r="B8" s="448" t="str">
        <f>'V RADOVI IZGRADNJE VODOVODA'!B117:F117</f>
        <v>RADOVI IZGRADNJE UNUTARNJEG VODOVODA I HIDRANTSKE MREŽE TE KUĆNE (TEMELJNE) ODVODNJE</v>
      </c>
      <c r="C8" s="449"/>
      <c r="D8" s="449"/>
      <c r="E8" s="449"/>
      <c r="F8" s="218">
        <f>'V RADOVI IZGRADNJE VODOVODA'!F123</f>
        <v>0</v>
      </c>
      <c r="H8" s="2"/>
      <c r="J8" s="3"/>
      <c r="L8" s="3"/>
      <c r="N8" s="2"/>
      <c r="P8" s="4"/>
    </row>
    <row r="9" spans="1:16" ht="26.25" customHeight="1">
      <c r="A9" s="216" t="s">
        <v>757</v>
      </c>
      <c r="B9" s="448" t="str">
        <f>'VI RADOVI IZGRADNJE PLATOA'!B183:F183</f>
        <v>RADOVI IZGRADNJE PLATOA BIOLOŠKOG UREĐAJA TE DOBAVA I UGRADNJA BIOLOŠKIH UREĐAJA ZA PROČIŠĆAVANJE OTPADNIH SANITARNIH VODA</v>
      </c>
      <c r="C9" s="449"/>
      <c r="D9" s="449"/>
      <c r="E9" s="449"/>
      <c r="F9" s="218">
        <f>'VI RADOVI IZGRADNJE PLATOA'!F197</f>
        <v>0</v>
      </c>
      <c r="H9" s="2"/>
      <c r="J9" s="3"/>
      <c r="L9" s="3"/>
      <c r="N9" s="2"/>
      <c r="P9" s="4"/>
    </row>
    <row r="10" spans="1:16" ht="12.75">
      <c r="A10" s="216" t="s">
        <v>760</v>
      </c>
      <c r="B10" s="448" t="str">
        <f>'VII STROJARSKI RADOVI'!B122:F122</f>
        <v>STROJARSKE INSTALACIJE</v>
      </c>
      <c r="C10" s="449"/>
      <c r="D10" s="449"/>
      <c r="E10" s="449"/>
      <c r="F10" s="218">
        <f>'VII STROJARSKI RADOVI'!F129</f>
        <v>0</v>
      </c>
      <c r="H10" s="2"/>
      <c r="J10" s="3"/>
      <c r="L10" s="3"/>
      <c r="N10" s="2"/>
      <c r="P10" s="4"/>
    </row>
    <row r="11" spans="1:16" ht="13.5" customHeight="1">
      <c r="A11" s="216" t="s">
        <v>763</v>
      </c>
      <c r="B11" s="448" t="str">
        <f>'VIII ELEKTROTEHNIČKI RADOVI'!B191:F191</f>
        <v>ELEKTROTEHNIČKI RADOVI</v>
      </c>
      <c r="C11" s="449"/>
      <c r="D11" s="449"/>
      <c r="E11" s="449"/>
      <c r="F11" s="218">
        <f>'VIII ELEKTROTEHNIČKI RADOVI'!F201</f>
        <v>0</v>
      </c>
      <c r="H11" s="2"/>
      <c r="J11" s="3"/>
      <c r="L11" s="3"/>
      <c r="N11" s="2"/>
      <c r="P11" s="4"/>
    </row>
    <row r="12" spans="1:16" ht="13.5" customHeight="1">
      <c r="A12" s="216" t="s">
        <v>762</v>
      </c>
      <c r="B12" s="448" t="str">
        <f>'IX OPREMA DVORANE'!B301:F301</f>
        <v>OPREMA DVORANE</v>
      </c>
      <c r="C12" s="449"/>
      <c r="D12" s="449"/>
      <c r="E12" s="449"/>
      <c r="F12" s="218">
        <f>'IX OPREMA DVORANE'!F316</f>
        <v>0</v>
      </c>
      <c r="H12" s="2"/>
      <c r="J12" s="3"/>
      <c r="L12" s="3"/>
      <c r="N12" s="2"/>
      <c r="P12" s="4"/>
    </row>
    <row r="13" spans="1:16" ht="13.5" customHeight="1">
      <c r="A13" s="216"/>
      <c r="B13" s="11"/>
      <c r="C13" s="11"/>
      <c r="D13" s="11"/>
      <c r="E13" s="11"/>
      <c r="F13" s="11"/>
      <c r="H13" s="2"/>
      <c r="J13" s="3"/>
      <c r="L13" s="3"/>
      <c r="N13" s="2"/>
      <c r="P13" s="4"/>
    </row>
    <row r="14" spans="1:16" ht="12.75">
      <c r="A14" s="216"/>
      <c r="B14" s="219"/>
      <c r="C14" s="19"/>
      <c r="D14" s="431"/>
      <c r="E14" s="218"/>
      <c r="F14" s="218"/>
      <c r="H14" s="2"/>
      <c r="J14" s="3"/>
      <c r="L14" s="3"/>
      <c r="N14" s="2"/>
      <c r="P14" s="4"/>
    </row>
    <row r="15" spans="1:18" ht="14.25" customHeight="1">
      <c r="A15" s="166"/>
      <c r="B15" s="167"/>
      <c r="C15" s="167"/>
      <c r="D15" s="168"/>
      <c r="E15" s="169" t="s">
        <v>6</v>
      </c>
      <c r="F15" s="433">
        <f>SUM(F4:F11)</f>
        <v>0</v>
      </c>
      <c r="H15" s="9"/>
      <c r="J15" s="9"/>
      <c r="L15" s="2"/>
      <c r="R15" s="2"/>
    </row>
    <row r="16" spans="1:18" ht="15.75">
      <c r="A16" s="166"/>
      <c r="B16" s="167"/>
      <c r="C16" s="167"/>
      <c r="D16" s="168"/>
      <c r="E16" s="169" t="s">
        <v>23</v>
      </c>
      <c r="F16" s="433">
        <f>0.25*F15</f>
        <v>0</v>
      </c>
      <c r="H16" s="9"/>
      <c r="J16" s="9"/>
      <c r="L16" s="2"/>
      <c r="R16" s="2"/>
    </row>
    <row r="17" spans="1:18" ht="15.75">
      <c r="A17" s="166"/>
      <c r="B17" s="167"/>
      <c r="C17" s="167"/>
      <c r="D17" s="452" t="s">
        <v>764</v>
      </c>
      <c r="E17" s="453"/>
      <c r="F17" s="341">
        <f>1.25*F15</f>
        <v>0</v>
      </c>
      <c r="H17" s="9"/>
      <c r="J17" s="9"/>
      <c r="L17" s="2"/>
      <c r="R17" s="2"/>
    </row>
    <row r="18" spans="1:16" ht="12.75">
      <c r="A18" s="220"/>
      <c r="B18" s="221"/>
      <c r="C18" s="48"/>
      <c r="D18" s="434"/>
      <c r="E18" s="222"/>
      <c r="F18" s="435"/>
      <c r="H18" s="2"/>
      <c r="J18" s="3"/>
      <c r="L18" s="3"/>
      <c r="N18" s="2"/>
      <c r="P18" s="4"/>
    </row>
    <row r="19" spans="1:16" ht="12.75">
      <c r="A19" s="60"/>
      <c r="B19" s="119"/>
      <c r="C19" s="66"/>
      <c r="D19" s="93"/>
      <c r="E19" s="64"/>
      <c r="F19" s="65"/>
      <c r="H19" s="2"/>
      <c r="J19" s="3"/>
      <c r="L19" s="3"/>
      <c r="N19" s="2"/>
      <c r="P19" s="4"/>
    </row>
    <row r="20" spans="1:16" ht="12.75">
      <c r="A20" s="60"/>
      <c r="B20" s="102"/>
      <c r="C20" s="62"/>
      <c r="D20" s="93"/>
      <c r="E20" s="64"/>
      <c r="F20" s="65"/>
      <c r="H20" s="2"/>
      <c r="J20" s="3"/>
      <c r="L20" s="3"/>
      <c r="N20" s="2"/>
      <c r="P20" s="4"/>
    </row>
    <row r="21" spans="1:16" ht="12.75">
      <c r="A21" s="87"/>
      <c r="B21" s="98"/>
      <c r="C21" s="66"/>
      <c r="D21" s="93"/>
      <c r="E21" s="99"/>
      <c r="F21" s="65"/>
      <c r="H21" s="2"/>
      <c r="J21" s="3"/>
      <c r="L21" s="3"/>
      <c r="N21" s="2"/>
      <c r="P21" s="4"/>
    </row>
    <row r="22" spans="1:16" ht="12.75">
      <c r="A22" s="87"/>
      <c r="B22" s="98"/>
      <c r="C22" s="66"/>
      <c r="D22" s="93"/>
      <c r="E22" s="99"/>
      <c r="F22" s="65"/>
      <c r="H22" s="2"/>
      <c r="J22" s="3"/>
      <c r="L22" s="3"/>
      <c r="N22" s="2"/>
      <c r="P22" s="4"/>
    </row>
    <row r="23" spans="1:16" ht="12.75">
      <c r="A23" s="60"/>
      <c r="B23" s="119"/>
      <c r="C23" s="66"/>
      <c r="D23" s="93"/>
      <c r="E23" s="64"/>
      <c r="F23" s="65"/>
      <c r="H23" s="2"/>
      <c r="J23" s="3"/>
      <c r="L23" s="3"/>
      <c r="N23" s="2"/>
      <c r="P23" s="4"/>
    </row>
    <row r="24" spans="1:16" ht="12.75">
      <c r="A24" s="60"/>
      <c r="B24" s="102"/>
      <c r="C24" s="62"/>
      <c r="D24" s="93"/>
      <c r="E24" s="64"/>
      <c r="F24" s="65"/>
      <c r="H24" s="2"/>
      <c r="J24" s="3"/>
      <c r="L24" s="3"/>
      <c r="N24" s="2"/>
      <c r="P24" s="4"/>
    </row>
    <row r="25" spans="1:16" ht="12.75">
      <c r="A25" s="87"/>
      <c r="B25" s="98"/>
      <c r="C25" s="66"/>
      <c r="D25" s="93"/>
      <c r="E25" s="99"/>
      <c r="F25" s="65"/>
      <c r="H25" s="2"/>
      <c r="J25" s="3"/>
      <c r="L25" s="3"/>
      <c r="N25" s="2"/>
      <c r="P25" s="4"/>
    </row>
    <row r="26" spans="1:16" ht="12.75">
      <c r="A26" s="60"/>
      <c r="B26" s="119"/>
      <c r="C26" s="66"/>
      <c r="D26" s="93"/>
      <c r="E26" s="64"/>
      <c r="F26" s="65"/>
      <c r="H26" s="2"/>
      <c r="J26" s="3"/>
      <c r="L26" s="3"/>
      <c r="N26" s="2"/>
      <c r="P26" s="4"/>
    </row>
    <row r="27" spans="1:16" ht="12.75">
      <c r="A27" s="60"/>
      <c r="B27" s="102"/>
      <c r="C27" s="62"/>
      <c r="D27" s="93"/>
      <c r="E27" s="64"/>
      <c r="F27" s="65"/>
      <c r="H27" s="2"/>
      <c r="J27" s="3"/>
      <c r="L27" s="3"/>
      <c r="N27" s="2"/>
      <c r="P27" s="4"/>
    </row>
    <row r="28" spans="1:16" ht="15.75">
      <c r="A28" s="87"/>
      <c r="B28" s="98"/>
      <c r="C28" s="66"/>
      <c r="D28" s="142"/>
      <c r="E28" s="142"/>
      <c r="F28" s="167"/>
      <c r="H28" s="2"/>
      <c r="J28" s="3"/>
      <c r="L28" s="3"/>
      <c r="N28" s="2"/>
      <c r="P28" s="4"/>
    </row>
    <row r="29" spans="1:16" ht="12.75">
      <c r="A29" s="87"/>
      <c r="B29" s="88"/>
      <c r="C29" s="89"/>
      <c r="D29" s="90"/>
      <c r="E29" s="59"/>
      <c r="F29" s="91"/>
      <c r="H29" s="2"/>
      <c r="J29" s="3"/>
      <c r="L29" s="3"/>
      <c r="N29" s="2"/>
      <c r="P29" s="4"/>
    </row>
    <row r="30" spans="1:16" ht="12.75">
      <c r="A30" s="60"/>
      <c r="B30" s="100"/>
      <c r="C30" s="101"/>
      <c r="D30" s="93"/>
      <c r="E30" s="64"/>
      <c r="F30" s="65"/>
      <c r="H30" s="2"/>
      <c r="J30" s="3"/>
      <c r="L30" s="3"/>
      <c r="N30" s="2"/>
      <c r="P30" s="4"/>
    </row>
    <row r="31" spans="1:16" ht="12.75">
      <c r="A31" s="87"/>
      <c r="B31" s="88"/>
      <c r="C31" s="89"/>
      <c r="D31" s="90"/>
      <c r="E31" s="59"/>
      <c r="F31" s="91"/>
      <c r="H31" s="2"/>
      <c r="J31" s="3"/>
      <c r="L31" s="3"/>
      <c r="N31" s="2"/>
      <c r="P31" s="4"/>
    </row>
    <row r="32" spans="1:16" ht="25.5" customHeight="1">
      <c r="A32" s="87"/>
      <c r="B32" s="88"/>
      <c r="C32" s="89"/>
      <c r="D32" s="90"/>
      <c r="E32" s="59"/>
      <c r="F32" s="91"/>
      <c r="H32" s="2"/>
      <c r="J32" s="3"/>
      <c r="L32" s="3"/>
      <c r="N32" s="2"/>
      <c r="P32" s="4"/>
    </row>
    <row r="33" spans="1:16" ht="12.75">
      <c r="A33" s="60"/>
      <c r="B33" s="92"/>
      <c r="C33" s="62"/>
      <c r="D33" s="93"/>
      <c r="E33" s="64"/>
      <c r="F33" s="65"/>
      <c r="H33" s="2"/>
      <c r="J33" s="3"/>
      <c r="L33" s="3"/>
      <c r="N33" s="2"/>
      <c r="P33" s="4"/>
    </row>
    <row r="34" spans="1:16" ht="19.5" customHeight="1">
      <c r="A34" s="60"/>
      <c r="B34" s="94"/>
      <c r="C34" s="66"/>
      <c r="D34" s="95"/>
      <c r="E34" s="96"/>
      <c r="F34" s="65"/>
      <c r="H34" s="2"/>
      <c r="J34" s="3"/>
      <c r="L34" s="3"/>
      <c r="N34" s="2"/>
      <c r="P34" s="4"/>
    </row>
    <row r="35" spans="1:16" ht="12.75">
      <c r="A35" s="60"/>
      <c r="B35" s="97"/>
      <c r="C35" s="62"/>
      <c r="D35" s="93"/>
      <c r="E35" s="64"/>
      <c r="F35" s="65"/>
      <c r="H35" s="2"/>
      <c r="J35" s="3"/>
      <c r="L35" s="3"/>
      <c r="N35" s="2"/>
      <c r="P35" s="4"/>
    </row>
    <row r="36" spans="1:16" ht="12.75">
      <c r="A36" s="87"/>
      <c r="B36" s="98"/>
      <c r="C36" s="66"/>
      <c r="D36" s="93"/>
      <c r="E36" s="99"/>
      <c r="F36" s="65"/>
      <c r="H36" s="2"/>
      <c r="J36" s="3"/>
      <c r="L36" s="3"/>
      <c r="N36" s="2"/>
      <c r="P36" s="4"/>
    </row>
    <row r="37" spans="1:16" ht="12.75">
      <c r="A37" s="87"/>
      <c r="B37" s="88"/>
      <c r="C37" s="89"/>
      <c r="D37" s="90"/>
      <c r="E37" s="59"/>
      <c r="F37" s="91"/>
      <c r="H37" s="2"/>
      <c r="J37" s="3"/>
      <c r="L37" s="3"/>
      <c r="N37" s="2"/>
      <c r="P37" s="4"/>
    </row>
    <row r="38" spans="1:16" ht="12.75">
      <c r="A38" s="60"/>
      <c r="B38" s="100"/>
      <c r="C38" s="101"/>
      <c r="D38" s="93"/>
      <c r="E38" s="64"/>
      <c r="F38" s="65"/>
      <c r="H38" s="2"/>
      <c r="J38" s="3"/>
      <c r="L38" s="3"/>
      <c r="N38" s="2"/>
      <c r="P38" s="4"/>
    </row>
    <row r="39" spans="1:14" s="59" customFormat="1" ht="12.75">
      <c r="A39" s="60"/>
      <c r="B39" s="100"/>
      <c r="C39" s="101"/>
      <c r="D39" s="93"/>
      <c r="E39" s="64"/>
      <c r="F39" s="65"/>
      <c r="H39" s="81"/>
      <c r="J39" s="82"/>
      <c r="L39" s="82"/>
      <c r="N39" s="81"/>
    </row>
    <row r="40" spans="1:16" ht="25.5" customHeight="1">
      <c r="A40" s="87"/>
      <c r="B40" s="88"/>
      <c r="C40" s="89"/>
      <c r="D40" s="90"/>
      <c r="E40" s="59"/>
      <c r="F40" s="91"/>
      <c r="H40" s="2"/>
      <c r="J40" s="3"/>
      <c r="L40" s="3"/>
      <c r="N40" s="2"/>
      <c r="P40" s="4"/>
    </row>
    <row r="41" spans="1:16" ht="12.75">
      <c r="A41" s="60"/>
      <c r="B41" s="92"/>
      <c r="C41" s="62"/>
      <c r="D41" s="93"/>
      <c r="E41" s="64"/>
      <c r="F41" s="65"/>
      <c r="H41" s="2"/>
      <c r="J41" s="3"/>
      <c r="L41" s="3"/>
      <c r="N41" s="2"/>
      <c r="P41" s="4"/>
    </row>
    <row r="42" spans="1:16" ht="19.5" customHeight="1">
      <c r="A42" s="60"/>
      <c r="B42" s="94"/>
      <c r="C42" s="66"/>
      <c r="D42" s="95"/>
      <c r="E42" s="96"/>
      <c r="F42" s="65"/>
      <c r="H42" s="2"/>
      <c r="J42" s="3"/>
      <c r="L42" s="3"/>
      <c r="N42" s="2"/>
      <c r="P42" s="4"/>
    </row>
    <row r="43" spans="1:16" ht="79.5" customHeight="1">
      <c r="A43" s="60"/>
      <c r="B43" s="97"/>
      <c r="C43" s="62"/>
      <c r="D43" s="93"/>
      <c r="E43" s="64"/>
      <c r="F43" s="65"/>
      <c r="H43" s="2"/>
      <c r="J43" s="3"/>
      <c r="L43" s="3"/>
      <c r="N43" s="2"/>
      <c r="P43" s="4"/>
    </row>
    <row r="44" spans="1:16" ht="12.75">
      <c r="A44" s="87"/>
      <c r="B44" s="98"/>
      <c r="C44" s="66"/>
      <c r="D44" s="93"/>
      <c r="E44" s="99"/>
      <c r="F44" s="65"/>
      <c r="H44" s="2"/>
      <c r="J44" s="3"/>
      <c r="L44" s="3"/>
      <c r="N44" s="2"/>
      <c r="P44" s="4"/>
    </row>
    <row r="45" spans="1:16" ht="12.75">
      <c r="A45" s="60"/>
      <c r="B45" s="94"/>
      <c r="C45" s="66"/>
      <c r="D45" s="95"/>
      <c r="E45" s="96"/>
      <c r="F45" s="65"/>
      <c r="H45" s="2"/>
      <c r="J45" s="3"/>
      <c r="L45" s="3"/>
      <c r="N45" s="2"/>
      <c r="P45" s="4"/>
    </row>
    <row r="46" spans="1:16" ht="12.75">
      <c r="A46" s="60"/>
      <c r="B46" s="102"/>
      <c r="C46" s="62"/>
      <c r="D46" s="93"/>
      <c r="E46" s="64"/>
      <c r="F46" s="65"/>
      <c r="H46" s="2"/>
      <c r="J46" s="3"/>
      <c r="L46" s="3"/>
      <c r="N46" s="2"/>
      <c r="P46" s="4"/>
    </row>
    <row r="47" spans="1:16" ht="12.75">
      <c r="A47" s="87"/>
      <c r="B47" s="98"/>
      <c r="C47" s="66"/>
      <c r="D47" s="93"/>
      <c r="E47" s="99"/>
      <c r="F47" s="65"/>
      <c r="H47" s="2"/>
      <c r="J47" s="3"/>
      <c r="L47" s="3"/>
      <c r="N47" s="2"/>
      <c r="P47" s="4"/>
    </row>
    <row r="48" spans="1:16" ht="12.75">
      <c r="A48" s="87"/>
      <c r="B48" s="88"/>
      <c r="C48" s="89"/>
      <c r="D48" s="90"/>
      <c r="E48" s="59"/>
      <c r="F48" s="91"/>
      <c r="H48" s="2"/>
      <c r="J48" s="3"/>
      <c r="L48" s="3"/>
      <c r="N48" s="2"/>
      <c r="P48" s="4"/>
    </row>
    <row r="49" spans="1:16" ht="12.75">
      <c r="A49" s="60"/>
      <c r="B49" s="100"/>
      <c r="C49" s="101"/>
      <c r="D49" s="93"/>
      <c r="E49" s="64"/>
      <c r="F49" s="65"/>
      <c r="H49" s="2"/>
      <c r="J49" s="3"/>
      <c r="L49" s="3"/>
      <c r="N49" s="2"/>
      <c r="P49" s="4"/>
    </row>
    <row r="50" spans="1:14" s="59" customFormat="1" ht="12.75">
      <c r="A50" s="60"/>
      <c r="B50" s="100"/>
      <c r="C50" s="101"/>
      <c r="D50" s="93"/>
      <c r="E50" s="64"/>
      <c r="F50" s="65"/>
      <c r="H50" s="81"/>
      <c r="J50" s="82"/>
      <c r="L50" s="82"/>
      <c r="N50" s="81"/>
    </row>
    <row r="51" spans="1:16" ht="25.5" customHeight="1">
      <c r="A51" s="87"/>
      <c r="B51" s="88"/>
      <c r="C51" s="89"/>
      <c r="D51" s="90"/>
      <c r="E51" s="59"/>
      <c r="F51" s="91"/>
      <c r="H51" s="2"/>
      <c r="J51" s="3"/>
      <c r="L51" s="3"/>
      <c r="N51" s="2"/>
      <c r="P51" s="4"/>
    </row>
    <row r="52" spans="1:16" ht="12.75">
      <c r="A52" s="60"/>
      <c r="B52" s="92"/>
      <c r="C52" s="62"/>
      <c r="D52" s="93"/>
      <c r="E52" s="64"/>
      <c r="F52" s="65"/>
      <c r="H52" s="2"/>
      <c r="J52" s="3"/>
      <c r="L52" s="3"/>
      <c r="N52" s="2"/>
      <c r="P52" s="4"/>
    </row>
    <row r="53" spans="1:16" ht="19.5" customHeight="1">
      <c r="A53" s="60"/>
      <c r="B53" s="94"/>
      <c r="C53" s="66"/>
      <c r="D53" s="95"/>
      <c r="E53" s="96"/>
      <c r="F53" s="65"/>
      <c r="H53" s="2"/>
      <c r="J53" s="3"/>
      <c r="L53" s="3"/>
      <c r="N53" s="2"/>
      <c r="P53" s="4"/>
    </row>
    <row r="54" spans="1:16" ht="12.75">
      <c r="A54" s="60"/>
      <c r="B54" s="97"/>
      <c r="C54" s="62"/>
      <c r="D54" s="93"/>
      <c r="E54" s="64"/>
      <c r="F54" s="65"/>
      <c r="H54" s="2"/>
      <c r="J54" s="3"/>
      <c r="L54" s="3"/>
      <c r="N54" s="2"/>
      <c r="P54" s="4"/>
    </row>
    <row r="55" spans="1:16" ht="12.75">
      <c r="A55" s="87"/>
      <c r="B55" s="98"/>
      <c r="C55" s="66"/>
      <c r="D55" s="93"/>
      <c r="E55" s="99"/>
      <c r="F55" s="65"/>
      <c r="H55" s="2"/>
      <c r="J55" s="3"/>
      <c r="L55" s="3"/>
      <c r="N55" s="2"/>
      <c r="P55" s="4"/>
    </row>
    <row r="56" spans="1:16" ht="12.75">
      <c r="A56" s="87"/>
      <c r="B56" s="88"/>
      <c r="C56" s="89"/>
      <c r="D56" s="90"/>
      <c r="E56" s="59"/>
      <c r="F56" s="91"/>
      <c r="H56" s="2"/>
      <c r="J56" s="3"/>
      <c r="L56" s="3"/>
      <c r="N56" s="2"/>
      <c r="P56" s="4"/>
    </row>
    <row r="57" spans="1:16" ht="12.75">
      <c r="A57" s="60"/>
      <c r="B57" s="100"/>
      <c r="C57" s="101"/>
      <c r="D57" s="93"/>
      <c r="E57" s="64"/>
      <c r="F57" s="65"/>
      <c r="H57" s="2"/>
      <c r="J57" s="3"/>
      <c r="L57" s="3"/>
      <c r="N57" s="2"/>
      <c r="P57" s="4"/>
    </row>
    <row r="58" spans="1:14" s="59" customFormat="1" ht="12.75">
      <c r="A58" s="60"/>
      <c r="B58" s="100"/>
      <c r="C58" s="101"/>
      <c r="D58" s="93"/>
      <c r="E58" s="64"/>
      <c r="F58" s="65"/>
      <c r="H58" s="81"/>
      <c r="J58" s="82"/>
      <c r="L58" s="82"/>
      <c r="N58" s="81"/>
    </row>
    <row r="59" spans="1:16" ht="25.5" customHeight="1">
      <c r="A59" s="87"/>
      <c r="B59" s="88"/>
      <c r="C59" s="89"/>
      <c r="D59" s="90"/>
      <c r="E59" s="59"/>
      <c r="F59" s="91"/>
      <c r="H59" s="2"/>
      <c r="J59" s="3"/>
      <c r="L59" s="3"/>
      <c r="N59" s="2"/>
      <c r="P59" s="4"/>
    </row>
    <row r="60" spans="1:16" ht="12.75">
      <c r="A60" s="87"/>
      <c r="B60" s="88"/>
      <c r="C60" s="89"/>
      <c r="D60" s="90"/>
      <c r="E60" s="59"/>
      <c r="F60" s="91"/>
      <c r="H60" s="2"/>
      <c r="J60" s="3"/>
      <c r="L60" s="3"/>
      <c r="N60" s="2"/>
      <c r="P60" s="4"/>
    </row>
    <row r="61" spans="1:16" ht="19.5" customHeight="1">
      <c r="A61" s="60"/>
      <c r="B61" s="94"/>
      <c r="C61" s="66"/>
      <c r="D61" s="95"/>
      <c r="E61" s="64"/>
      <c r="F61" s="65"/>
      <c r="H61" s="2"/>
      <c r="J61" s="3"/>
      <c r="L61" s="3"/>
      <c r="N61" s="2"/>
      <c r="P61" s="4"/>
    </row>
    <row r="62" spans="1:16" ht="57" customHeight="1">
      <c r="A62" s="103"/>
      <c r="B62" s="61"/>
      <c r="C62" s="104"/>
      <c r="D62" s="105"/>
      <c r="E62" s="96"/>
      <c r="F62" s="65"/>
      <c r="H62" s="2"/>
      <c r="J62" s="3"/>
      <c r="L62" s="3"/>
      <c r="N62" s="2"/>
      <c r="P62" s="4"/>
    </row>
    <row r="63" spans="1:16" ht="15" customHeight="1">
      <c r="A63" s="60"/>
      <c r="B63" s="61"/>
      <c r="C63" s="66"/>
      <c r="D63" s="105"/>
      <c r="E63" s="99"/>
      <c r="F63" s="65"/>
      <c r="H63" s="2"/>
      <c r="J63" s="3"/>
      <c r="L63" s="3"/>
      <c r="N63" s="2"/>
      <c r="P63" s="4"/>
    </row>
    <row r="64" spans="1:16" ht="19.5" customHeight="1">
      <c r="A64" s="60"/>
      <c r="B64" s="94"/>
      <c r="C64" s="66"/>
      <c r="D64" s="95"/>
      <c r="E64" s="64"/>
      <c r="F64" s="65"/>
      <c r="H64" s="2"/>
      <c r="J64" s="3"/>
      <c r="L64" s="3"/>
      <c r="N64" s="2"/>
      <c r="P64" s="4"/>
    </row>
    <row r="65" spans="1:16" ht="12.75">
      <c r="A65" s="103"/>
      <c r="B65" s="61"/>
      <c r="C65" s="104"/>
      <c r="D65" s="105"/>
      <c r="E65" s="96"/>
      <c r="F65" s="65"/>
      <c r="H65" s="2"/>
      <c r="J65" s="3"/>
      <c r="L65" s="3"/>
      <c r="N65" s="2"/>
      <c r="P65" s="4"/>
    </row>
    <row r="66" spans="1:16" ht="15" customHeight="1">
      <c r="A66" s="60"/>
      <c r="B66" s="61"/>
      <c r="C66" s="66"/>
      <c r="D66" s="105"/>
      <c r="E66" s="99"/>
      <c r="F66" s="65"/>
      <c r="H66" s="2"/>
      <c r="J66" s="3"/>
      <c r="L66" s="3"/>
      <c r="N66" s="2"/>
      <c r="P66" s="4"/>
    </row>
    <row r="67" spans="1:16" ht="19.5" customHeight="1">
      <c r="A67" s="60"/>
      <c r="B67" s="94"/>
      <c r="C67" s="66"/>
      <c r="D67" s="95"/>
      <c r="E67" s="64"/>
      <c r="F67" s="65"/>
      <c r="H67" s="2"/>
      <c r="J67" s="3"/>
      <c r="L67" s="3"/>
      <c r="N67" s="2"/>
      <c r="P67" s="4"/>
    </row>
    <row r="68" spans="1:16" ht="12.75">
      <c r="A68" s="103"/>
      <c r="B68" s="61"/>
      <c r="C68" s="104"/>
      <c r="D68" s="105"/>
      <c r="E68" s="96"/>
      <c r="F68" s="65"/>
      <c r="H68" s="2"/>
      <c r="J68" s="3"/>
      <c r="L68" s="3"/>
      <c r="N68" s="2"/>
      <c r="P68" s="4"/>
    </row>
    <row r="69" spans="1:16" ht="15" customHeight="1">
      <c r="A69" s="60"/>
      <c r="B69" s="61"/>
      <c r="C69" s="66"/>
      <c r="D69" s="105"/>
      <c r="E69" s="99"/>
      <c r="F69" s="65"/>
      <c r="H69" s="2"/>
      <c r="J69" s="3"/>
      <c r="L69" s="3"/>
      <c r="N69" s="2"/>
      <c r="P69" s="4"/>
    </row>
    <row r="70" spans="1:16" ht="19.5" customHeight="1">
      <c r="A70" s="60"/>
      <c r="B70" s="94"/>
      <c r="C70" s="66"/>
      <c r="D70" s="95"/>
      <c r="E70" s="64"/>
      <c r="F70" s="65"/>
      <c r="H70" s="2"/>
      <c r="J70" s="3"/>
      <c r="L70" s="3"/>
      <c r="N70" s="2"/>
      <c r="P70" s="4"/>
    </row>
    <row r="71" spans="1:16" ht="12.75">
      <c r="A71" s="103"/>
      <c r="B71" s="61"/>
      <c r="C71" s="104"/>
      <c r="D71" s="105"/>
      <c r="E71" s="96"/>
      <c r="F71" s="65"/>
      <c r="H71" s="2"/>
      <c r="J71" s="3"/>
      <c r="L71" s="3"/>
      <c r="N71" s="2"/>
      <c r="P71" s="4"/>
    </row>
    <row r="72" spans="1:16" ht="15" customHeight="1">
      <c r="A72" s="60"/>
      <c r="B72" s="61"/>
      <c r="C72" s="66"/>
      <c r="D72" s="105"/>
      <c r="E72" s="99"/>
      <c r="F72" s="65"/>
      <c r="H72" s="2"/>
      <c r="J72" s="3"/>
      <c r="L72" s="3"/>
      <c r="N72" s="2"/>
      <c r="P72" s="4"/>
    </row>
    <row r="73" spans="1:16" ht="19.5" customHeight="1">
      <c r="A73" s="60"/>
      <c r="B73" s="94"/>
      <c r="C73" s="66"/>
      <c r="D73" s="95"/>
      <c r="E73" s="64"/>
      <c r="F73" s="65"/>
      <c r="H73" s="2"/>
      <c r="J73" s="3"/>
      <c r="L73" s="3"/>
      <c r="N73" s="2"/>
      <c r="P73" s="4"/>
    </row>
    <row r="74" spans="1:16" ht="12.75">
      <c r="A74" s="103"/>
      <c r="B74" s="61"/>
      <c r="C74" s="104"/>
      <c r="D74" s="105"/>
      <c r="E74" s="96"/>
      <c r="F74" s="65"/>
      <c r="H74" s="2"/>
      <c r="J74" s="3"/>
      <c r="L74" s="3"/>
      <c r="N74" s="2"/>
      <c r="P74" s="4"/>
    </row>
    <row r="75" spans="1:16" ht="15" customHeight="1">
      <c r="A75" s="60"/>
      <c r="B75" s="61"/>
      <c r="C75" s="104"/>
      <c r="D75" s="105"/>
      <c r="E75" s="99"/>
      <c r="F75" s="65"/>
      <c r="H75" s="2"/>
      <c r="J75" s="3"/>
      <c r="L75" s="3"/>
      <c r="N75" s="2"/>
      <c r="P75" s="4"/>
    </row>
    <row r="76" spans="1:16" ht="12.75">
      <c r="A76" s="60"/>
      <c r="B76" s="106"/>
      <c r="C76" s="104"/>
      <c r="D76" s="105"/>
      <c r="E76" s="99"/>
      <c r="F76" s="65"/>
      <c r="H76" s="2"/>
      <c r="J76" s="3"/>
      <c r="L76" s="3"/>
      <c r="N76" s="2"/>
      <c r="P76" s="4"/>
    </row>
    <row r="77" spans="1:16" ht="12.75">
      <c r="A77" s="87"/>
      <c r="B77" s="88"/>
      <c r="C77" s="89"/>
      <c r="D77" s="90"/>
      <c r="E77" s="59"/>
      <c r="F77" s="91"/>
      <c r="H77" s="2"/>
      <c r="J77" s="3"/>
      <c r="L77" s="3"/>
      <c r="N77" s="2"/>
      <c r="P77" s="4"/>
    </row>
    <row r="78" spans="1:16" ht="12.75">
      <c r="A78" s="60"/>
      <c r="B78" s="100"/>
      <c r="C78" s="101"/>
      <c r="D78" s="93"/>
      <c r="E78" s="64"/>
      <c r="F78" s="65"/>
      <c r="H78" s="2"/>
      <c r="J78" s="3"/>
      <c r="L78" s="3"/>
      <c r="N78" s="2"/>
      <c r="P78" s="4"/>
    </row>
    <row r="79" spans="1:16" ht="12.75">
      <c r="A79" s="87"/>
      <c r="B79" s="88"/>
      <c r="C79" s="89"/>
      <c r="D79" s="90"/>
      <c r="E79" s="59"/>
      <c r="F79" s="91"/>
      <c r="H79" s="2"/>
      <c r="J79" s="3"/>
      <c r="L79" s="3"/>
      <c r="N79" s="2"/>
      <c r="P79" s="4"/>
    </row>
    <row r="80" spans="1:16" ht="25.5" customHeight="1">
      <c r="A80" s="87"/>
      <c r="B80" s="88"/>
      <c r="C80" s="89"/>
      <c r="D80" s="90"/>
      <c r="E80" s="59"/>
      <c r="F80" s="91"/>
      <c r="H80" s="2"/>
      <c r="J80" s="3"/>
      <c r="L80" s="3"/>
      <c r="N80" s="2"/>
      <c r="P80" s="4"/>
    </row>
    <row r="81" spans="1:6" s="83" customFormat="1" ht="12.75">
      <c r="A81" s="107"/>
      <c r="B81" s="108"/>
      <c r="C81" s="109"/>
      <c r="D81" s="110"/>
      <c r="E81" s="109"/>
      <c r="F81" s="111"/>
    </row>
    <row r="82" spans="1:16" ht="12.75">
      <c r="A82" s="87"/>
      <c r="B82" s="88"/>
      <c r="C82" s="89"/>
      <c r="D82" s="90"/>
      <c r="E82" s="59"/>
      <c r="F82" s="91"/>
      <c r="H82" s="2"/>
      <c r="J82" s="3"/>
      <c r="L82" s="3"/>
      <c r="N82" s="2"/>
      <c r="P82" s="4"/>
    </row>
    <row r="83" spans="1:16" ht="19.5" customHeight="1">
      <c r="A83" s="60"/>
      <c r="B83" s="94"/>
      <c r="C83" s="66"/>
      <c r="D83" s="93"/>
      <c r="E83" s="99"/>
      <c r="F83" s="65"/>
      <c r="H83" s="2"/>
      <c r="J83" s="3"/>
      <c r="L83" s="3"/>
      <c r="N83" s="2"/>
      <c r="P83" s="4"/>
    </row>
    <row r="84" spans="1:16" ht="12.75">
      <c r="A84" s="60"/>
      <c r="B84" s="61"/>
      <c r="C84" s="66"/>
      <c r="D84" s="93"/>
      <c r="E84" s="99"/>
      <c r="F84" s="65"/>
      <c r="H84" s="2"/>
      <c r="J84" s="3"/>
      <c r="L84" s="3"/>
      <c r="N84" s="2"/>
      <c r="P84" s="4"/>
    </row>
    <row r="85" spans="1:16" ht="12.75">
      <c r="A85" s="87"/>
      <c r="B85" s="98"/>
      <c r="C85" s="66"/>
      <c r="D85" s="93"/>
      <c r="E85" s="99"/>
      <c r="F85" s="65"/>
      <c r="H85" s="2"/>
      <c r="J85" s="3"/>
      <c r="L85" s="3"/>
      <c r="N85" s="2"/>
      <c r="P85" s="4"/>
    </row>
    <row r="86" spans="1:16" ht="12.75">
      <c r="A86" s="87"/>
      <c r="B86" s="98"/>
      <c r="C86" s="66"/>
      <c r="D86" s="93"/>
      <c r="E86" s="99"/>
      <c r="F86" s="65"/>
      <c r="H86" s="2"/>
      <c r="J86" s="3"/>
      <c r="L86" s="3"/>
      <c r="N86" s="2"/>
      <c r="P86" s="4"/>
    </row>
    <row r="87" spans="1:16" ht="12.75">
      <c r="A87" s="87"/>
      <c r="B87" s="98"/>
      <c r="C87" s="66"/>
      <c r="D87" s="93"/>
      <c r="E87" s="99"/>
      <c r="F87" s="65"/>
      <c r="H87" s="2"/>
      <c r="J87" s="3"/>
      <c r="L87" s="3"/>
      <c r="N87" s="2"/>
      <c r="P87" s="4"/>
    </row>
    <row r="88" spans="1:16" ht="19.5" customHeight="1">
      <c r="A88" s="60"/>
      <c r="B88" s="94"/>
      <c r="C88" s="66"/>
      <c r="D88" s="93"/>
      <c r="E88" s="99"/>
      <c r="F88" s="65"/>
      <c r="H88" s="2"/>
      <c r="J88" s="3"/>
      <c r="L88" s="3"/>
      <c r="N88" s="2"/>
      <c r="P88" s="4"/>
    </row>
    <row r="89" spans="1:16" ht="12.75">
      <c r="A89" s="60"/>
      <c r="B89" s="102"/>
      <c r="C89" s="62"/>
      <c r="D89" s="93"/>
      <c r="E89" s="64"/>
      <c r="F89" s="65"/>
      <c r="H89" s="2"/>
      <c r="J89" s="3"/>
      <c r="L89" s="3"/>
      <c r="N89" s="2"/>
      <c r="P89" s="4"/>
    </row>
    <row r="90" spans="1:16" ht="12.75">
      <c r="A90" s="87"/>
      <c r="B90" s="98"/>
      <c r="C90" s="66"/>
      <c r="D90" s="93"/>
      <c r="E90" s="99"/>
      <c r="F90" s="65"/>
      <c r="H90" s="2"/>
      <c r="J90" s="3"/>
      <c r="L90" s="3"/>
      <c r="N90" s="2"/>
      <c r="P90" s="4"/>
    </row>
    <row r="91" spans="1:16" ht="12.75">
      <c r="A91" s="87"/>
      <c r="B91" s="98"/>
      <c r="C91" s="66"/>
      <c r="D91" s="93"/>
      <c r="E91" s="99"/>
      <c r="F91" s="65"/>
      <c r="H91" s="2"/>
      <c r="J91" s="3"/>
      <c r="L91" s="3"/>
      <c r="N91" s="2"/>
      <c r="P91" s="4"/>
    </row>
    <row r="92" spans="1:16" ht="19.5" customHeight="1">
      <c r="A92" s="60"/>
      <c r="B92" s="94"/>
      <c r="C92" s="66"/>
      <c r="D92" s="93"/>
      <c r="E92" s="99"/>
      <c r="F92" s="65"/>
      <c r="H92" s="2"/>
      <c r="J92" s="3"/>
      <c r="L92" s="3"/>
      <c r="N92" s="2"/>
      <c r="P92" s="4"/>
    </row>
    <row r="93" spans="1:16" ht="12.75">
      <c r="A93" s="60"/>
      <c r="B93" s="102"/>
      <c r="C93" s="62"/>
      <c r="D93" s="93"/>
      <c r="E93" s="64"/>
      <c r="F93" s="65"/>
      <c r="H93" s="2"/>
      <c r="J93" s="3"/>
      <c r="L93" s="3"/>
      <c r="N93" s="2"/>
      <c r="P93" s="4"/>
    </row>
    <row r="94" spans="1:16" ht="12.75">
      <c r="A94" s="87"/>
      <c r="B94" s="98"/>
      <c r="C94" s="66"/>
      <c r="D94" s="93"/>
      <c r="E94" s="99"/>
      <c r="F94" s="65"/>
      <c r="H94" s="2"/>
      <c r="J94" s="3"/>
      <c r="L94" s="3"/>
      <c r="N94" s="2"/>
      <c r="P94" s="4"/>
    </row>
    <row r="95" spans="1:16" ht="12.75">
      <c r="A95" s="87"/>
      <c r="B95" s="98"/>
      <c r="C95" s="66"/>
      <c r="D95" s="93"/>
      <c r="E95" s="99"/>
      <c r="F95" s="65"/>
      <c r="H95" s="2"/>
      <c r="J95" s="3"/>
      <c r="L95" s="3"/>
      <c r="N95" s="2"/>
      <c r="P95" s="4"/>
    </row>
    <row r="96" spans="1:16" ht="12.75">
      <c r="A96" s="87"/>
      <c r="B96" s="88"/>
      <c r="C96" s="89"/>
      <c r="D96" s="90"/>
      <c r="E96" s="59"/>
      <c r="F96" s="91"/>
      <c r="H96" s="2"/>
      <c r="J96" s="3"/>
      <c r="L96" s="3"/>
      <c r="N96" s="2"/>
      <c r="P96" s="4"/>
    </row>
    <row r="97" spans="1:16" ht="12.75">
      <c r="A97" s="60"/>
      <c r="B97" s="446"/>
      <c r="C97" s="446"/>
      <c r="D97" s="446"/>
      <c r="E97" s="446"/>
      <c r="F97" s="65"/>
      <c r="H97" s="2"/>
      <c r="J97" s="3"/>
      <c r="L97" s="3"/>
      <c r="N97" s="2"/>
      <c r="P97" s="4"/>
    </row>
    <row r="98" spans="1:16" ht="12.75">
      <c r="A98" s="87"/>
      <c r="B98" s="88"/>
      <c r="C98" s="89"/>
      <c r="D98" s="90"/>
      <c r="E98" s="59"/>
      <c r="F98" s="91"/>
      <c r="H98" s="2"/>
      <c r="J98" s="3"/>
      <c r="L98" s="3"/>
      <c r="N98" s="2"/>
      <c r="P98" s="4"/>
    </row>
    <row r="99" spans="1:16" ht="25.5" customHeight="1">
      <c r="A99" s="87"/>
      <c r="B99" s="88"/>
      <c r="C99" s="89"/>
      <c r="D99" s="90"/>
      <c r="E99" s="59"/>
      <c r="F99" s="91"/>
      <c r="H99" s="2"/>
      <c r="J99" s="3"/>
      <c r="L99" s="3"/>
      <c r="N99" s="2"/>
      <c r="P99" s="4"/>
    </row>
    <row r="100" spans="1:16" ht="12.75">
      <c r="A100" s="87"/>
      <c r="B100" s="88"/>
      <c r="C100" s="89"/>
      <c r="D100" s="90"/>
      <c r="E100" s="59"/>
      <c r="F100" s="91"/>
      <c r="H100" s="2"/>
      <c r="J100" s="3"/>
      <c r="L100" s="3"/>
      <c r="N100" s="2"/>
      <c r="P100" s="4"/>
    </row>
    <row r="101" spans="1:16" ht="12.75">
      <c r="A101" s="60"/>
      <c r="B101" s="94"/>
      <c r="C101" s="89"/>
      <c r="D101" s="90"/>
      <c r="E101" s="59"/>
      <c r="F101" s="91"/>
      <c r="H101" s="2"/>
      <c r="J101" s="3"/>
      <c r="L101" s="3"/>
      <c r="N101" s="2"/>
      <c r="P101" s="4"/>
    </row>
    <row r="102" spans="1:16" ht="12.75">
      <c r="A102" s="60"/>
      <c r="B102" s="112"/>
      <c r="C102" s="62"/>
      <c r="D102" s="93"/>
      <c r="E102" s="64"/>
      <c r="F102" s="65"/>
      <c r="H102" s="2"/>
      <c r="J102" s="3"/>
      <c r="L102" s="3"/>
      <c r="N102" s="2"/>
      <c r="P102" s="4"/>
    </row>
    <row r="103" spans="1:16" ht="12.75">
      <c r="A103" s="87"/>
      <c r="B103" s="88"/>
      <c r="C103" s="66"/>
      <c r="D103" s="93"/>
      <c r="E103" s="99"/>
      <c r="F103" s="65"/>
      <c r="H103" s="2"/>
      <c r="J103" s="3"/>
      <c r="L103" s="3"/>
      <c r="N103" s="2"/>
      <c r="P103" s="4"/>
    </row>
    <row r="104" spans="1:16" ht="12.75">
      <c r="A104" s="60"/>
      <c r="B104" s="94"/>
      <c r="C104" s="89"/>
      <c r="D104" s="90"/>
      <c r="E104" s="59"/>
      <c r="F104" s="91"/>
      <c r="H104" s="2"/>
      <c r="J104" s="3"/>
      <c r="L104" s="3"/>
      <c r="N104" s="2"/>
      <c r="P104" s="4"/>
    </row>
    <row r="105" spans="1:16" ht="12.75">
      <c r="A105" s="60"/>
      <c r="B105" s="112"/>
      <c r="C105" s="62"/>
      <c r="D105" s="93"/>
      <c r="E105" s="64"/>
      <c r="F105" s="65"/>
      <c r="H105" s="2"/>
      <c r="J105" s="3"/>
      <c r="L105" s="3"/>
      <c r="N105" s="2"/>
      <c r="P105" s="4"/>
    </row>
    <row r="106" spans="1:16" ht="12.75">
      <c r="A106" s="87"/>
      <c r="B106" s="88"/>
      <c r="C106" s="66"/>
      <c r="D106" s="93"/>
      <c r="E106" s="99"/>
      <c r="F106" s="65"/>
      <c r="H106" s="2"/>
      <c r="J106" s="3"/>
      <c r="L106" s="3"/>
      <c r="N106" s="2"/>
      <c r="P106" s="4"/>
    </row>
    <row r="107" spans="1:16" ht="12.75">
      <c r="A107" s="87"/>
      <c r="B107" s="88"/>
      <c r="C107" s="66"/>
      <c r="D107" s="93"/>
      <c r="E107" s="99"/>
      <c r="F107" s="65"/>
      <c r="H107" s="2"/>
      <c r="J107" s="3"/>
      <c r="L107" s="3"/>
      <c r="N107" s="2"/>
      <c r="P107" s="4"/>
    </row>
    <row r="108" spans="1:16" ht="12.75">
      <c r="A108" s="60"/>
      <c r="B108" s="446"/>
      <c r="C108" s="446"/>
      <c r="D108" s="446"/>
      <c r="E108" s="446"/>
      <c r="F108" s="65"/>
      <c r="H108" s="2"/>
      <c r="J108" s="3"/>
      <c r="L108" s="3"/>
      <c r="N108" s="2"/>
      <c r="P108" s="4"/>
    </row>
    <row r="109" spans="1:14" s="59" customFormat="1" ht="12.75">
      <c r="A109" s="60"/>
      <c r="B109" s="66"/>
      <c r="C109" s="66"/>
      <c r="D109" s="66"/>
      <c r="E109" s="66"/>
      <c r="F109" s="65"/>
      <c r="H109" s="81"/>
      <c r="J109" s="82"/>
      <c r="L109" s="82"/>
      <c r="N109" s="81"/>
    </row>
    <row r="110" spans="1:16" ht="25.5" customHeight="1">
      <c r="A110" s="87"/>
      <c r="B110" s="88"/>
      <c r="C110" s="89"/>
      <c r="D110" s="90"/>
      <c r="E110" s="59"/>
      <c r="F110" s="91"/>
      <c r="H110" s="2"/>
      <c r="J110" s="3"/>
      <c r="L110" s="3"/>
      <c r="N110" s="2"/>
      <c r="P110" s="4"/>
    </row>
    <row r="111" spans="1:16" ht="12.75">
      <c r="A111" s="87"/>
      <c r="B111" s="88"/>
      <c r="C111" s="89"/>
      <c r="D111" s="90"/>
      <c r="E111" s="59"/>
      <c r="F111" s="91"/>
      <c r="H111" s="2"/>
      <c r="J111" s="3"/>
      <c r="L111" s="3"/>
      <c r="N111" s="2"/>
      <c r="P111" s="4"/>
    </row>
    <row r="112" spans="1:16" ht="19.5" customHeight="1">
      <c r="A112" s="60"/>
      <c r="B112" s="94"/>
      <c r="C112" s="89"/>
      <c r="D112" s="90"/>
      <c r="E112" s="59"/>
      <c r="F112" s="91"/>
      <c r="H112" s="2"/>
      <c r="J112" s="3"/>
      <c r="L112" s="3"/>
      <c r="N112" s="2"/>
      <c r="P112" s="4"/>
    </row>
    <row r="113" spans="1:16" ht="12.75">
      <c r="A113" s="60"/>
      <c r="B113" s="112"/>
      <c r="C113" s="62"/>
      <c r="D113" s="93"/>
      <c r="E113" s="64"/>
      <c r="F113" s="65"/>
      <c r="H113" s="2"/>
      <c r="J113" s="3"/>
      <c r="L113" s="3"/>
      <c r="N113" s="2"/>
      <c r="P113" s="4"/>
    </row>
    <row r="114" spans="1:16" ht="12.75">
      <c r="A114" s="87"/>
      <c r="B114" s="88"/>
      <c r="C114" s="66"/>
      <c r="D114" s="93"/>
      <c r="E114" s="99"/>
      <c r="F114" s="65"/>
      <c r="H114" s="2"/>
      <c r="J114" s="3"/>
      <c r="L114" s="3"/>
      <c r="N114" s="2"/>
      <c r="P114" s="4"/>
    </row>
    <row r="115" spans="1:16" ht="19.5" customHeight="1">
      <c r="A115" s="60"/>
      <c r="B115" s="94"/>
      <c r="C115" s="66"/>
      <c r="D115" s="93"/>
      <c r="E115" s="99"/>
      <c r="F115" s="65"/>
      <c r="H115" s="2"/>
      <c r="J115" s="3"/>
      <c r="L115" s="3"/>
      <c r="N115" s="2"/>
      <c r="P115" s="4"/>
    </row>
    <row r="116" spans="1:16" ht="12.75">
      <c r="A116" s="60"/>
      <c r="B116" s="112"/>
      <c r="C116" s="62"/>
      <c r="D116" s="93"/>
      <c r="E116" s="64"/>
      <c r="F116" s="65"/>
      <c r="H116" s="2"/>
      <c r="J116" s="3"/>
      <c r="L116" s="3"/>
      <c r="N116" s="2"/>
      <c r="P116" s="4"/>
    </row>
    <row r="117" spans="1:16" ht="12.75">
      <c r="A117" s="87"/>
      <c r="B117" s="88"/>
      <c r="C117" s="66"/>
      <c r="D117" s="93"/>
      <c r="E117" s="99"/>
      <c r="F117" s="65"/>
      <c r="H117" s="2"/>
      <c r="J117" s="3"/>
      <c r="L117" s="3"/>
      <c r="N117" s="2"/>
      <c r="P117" s="4"/>
    </row>
    <row r="118" spans="1:16" ht="12.75">
      <c r="A118" s="87"/>
      <c r="B118" s="88"/>
      <c r="C118" s="89"/>
      <c r="D118" s="90"/>
      <c r="E118" s="59"/>
      <c r="F118" s="91"/>
      <c r="H118" s="2"/>
      <c r="J118" s="3"/>
      <c r="L118" s="3"/>
      <c r="N118" s="2"/>
      <c r="P118" s="4"/>
    </row>
    <row r="119" spans="1:16" ht="12.75">
      <c r="A119" s="60"/>
      <c r="B119" s="446"/>
      <c r="C119" s="446"/>
      <c r="D119" s="446"/>
      <c r="E119" s="446"/>
      <c r="F119" s="65"/>
      <c r="H119" s="2"/>
      <c r="J119" s="3"/>
      <c r="L119" s="3"/>
      <c r="N119" s="2"/>
      <c r="P119" s="4"/>
    </row>
    <row r="120" spans="1:16" ht="12.75">
      <c r="A120" s="87"/>
      <c r="B120" s="88"/>
      <c r="C120" s="89"/>
      <c r="D120" s="90"/>
      <c r="E120" s="59"/>
      <c r="F120" s="91"/>
      <c r="H120" s="2"/>
      <c r="J120" s="3"/>
      <c r="L120" s="3"/>
      <c r="N120" s="2"/>
      <c r="P120" s="4"/>
    </row>
    <row r="121" spans="1:16" ht="12.75">
      <c r="A121" s="87"/>
      <c r="B121" s="88"/>
      <c r="C121" s="89"/>
      <c r="D121" s="90"/>
      <c r="E121" s="59"/>
      <c r="F121" s="91"/>
      <c r="H121" s="2"/>
      <c r="J121" s="3"/>
      <c r="L121" s="3"/>
      <c r="N121" s="2"/>
      <c r="P121" s="4"/>
    </row>
    <row r="122" spans="1:16" ht="25.5" customHeight="1">
      <c r="A122" s="87"/>
      <c r="B122" s="88"/>
      <c r="C122" s="89"/>
      <c r="D122" s="90"/>
      <c r="E122" s="59"/>
      <c r="F122" s="91"/>
      <c r="H122" s="2"/>
      <c r="J122" s="3"/>
      <c r="L122" s="3"/>
      <c r="N122" s="2"/>
      <c r="P122" s="4"/>
    </row>
    <row r="123" spans="1:16" ht="12.75">
      <c r="A123" s="87"/>
      <c r="B123" s="88"/>
      <c r="C123" s="89"/>
      <c r="D123" s="90"/>
      <c r="E123" s="59"/>
      <c r="F123" s="91"/>
      <c r="H123" s="2"/>
      <c r="J123" s="3"/>
      <c r="L123" s="3"/>
      <c r="N123" s="2"/>
      <c r="P123" s="4"/>
    </row>
    <row r="124" spans="1:16" ht="19.5" customHeight="1">
      <c r="A124" s="60"/>
      <c r="B124" s="94"/>
      <c r="C124" s="66"/>
      <c r="D124" s="93"/>
      <c r="E124" s="113"/>
      <c r="F124" s="114"/>
      <c r="H124" s="2"/>
      <c r="J124" s="3"/>
      <c r="L124" s="3"/>
      <c r="N124" s="2"/>
      <c r="P124" s="4"/>
    </row>
    <row r="125" spans="1:16" ht="12.75">
      <c r="A125" s="60"/>
      <c r="B125" s="112"/>
      <c r="C125" s="101"/>
      <c r="D125" s="93"/>
      <c r="E125" s="64"/>
      <c r="F125" s="65"/>
      <c r="H125" s="2"/>
      <c r="J125" s="3"/>
      <c r="L125" s="3"/>
      <c r="N125" s="2"/>
      <c r="P125" s="4"/>
    </row>
    <row r="126" spans="1:16" ht="12.75">
      <c r="A126" s="60"/>
      <c r="B126" s="61"/>
      <c r="C126" s="66"/>
      <c r="D126" s="93"/>
      <c r="E126" s="113"/>
      <c r="F126" s="114"/>
      <c r="H126" s="2"/>
      <c r="J126" s="3"/>
      <c r="L126" s="3"/>
      <c r="N126" s="2"/>
      <c r="P126" s="4"/>
    </row>
    <row r="127" spans="1:16" ht="19.5" customHeight="1">
      <c r="A127" s="60"/>
      <c r="B127" s="94"/>
      <c r="C127" s="66"/>
      <c r="D127" s="93"/>
      <c r="E127" s="113"/>
      <c r="F127" s="114"/>
      <c r="H127" s="2"/>
      <c r="J127" s="3"/>
      <c r="L127" s="3"/>
      <c r="N127" s="2"/>
      <c r="P127" s="4"/>
    </row>
    <row r="128" spans="1:16" ht="12.75">
      <c r="A128" s="60"/>
      <c r="B128" s="112"/>
      <c r="C128" s="101"/>
      <c r="D128" s="93"/>
      <c r="E128" s="64"/>
      <c r="F128" s="65"/>
      <c r="H128" s="2"/>
      <c r="J128" s="3"/>
      <c r="L128" s="3"/>
      <c r="N128" s="2"/>
      <c r="P128" s="4"/>
    </row>
    <row r="129" spans="1:16" ht="12.75">
      <c r="A129" s="60"/>
      <c r="B129" s="61"/>
      <c r="C129" s="66"/>
      <c r="D129" s="93"/>
      <c r="E129" s="113"/>
      <c r="F129" s="114"/>
      <c r="H129" s="2"/>
      <c r="J129" s="3"/>
      <c r="L129" s="3"/>
      <c r="N129" s="2"/>
      <c r="P129" s="4"/>
    </row>
    <row r="130" spans="1:16" ht="12.75">
      <c r="A130" s="60"/>
      <c r="B130" s="100"/>
      <c r="C130" s="101"/>
      <c r="D130" s="93"/>
      <c r="E130" s="64"/>
      <c r="F130" s="65"/>
      <c r="H130" s="2"/>
      <c r="J130" s="3"/>
      <c r="L130" s="3"/>
      <c r="N130" s="2"/>
      <c r="P130" s="4"/>
    </row>
    <row r="131" spans="1:16" ht="12.75">
      <c r="A131" s="60"/>
      <c r="B131" s="446"/>
      <c r="C131" s="446"/>
      <c r="D131" s="446"/>
      <c r="E131" s="446"/>
      <c r="F131" s="65"/>
      <c r="H131" s="2"/>
      <c r="J131" s="3"/>
      <c r="L131" s="3"/>
      <c r="N131" s="2"/>
      <c r="P131" s="4"/>
    </row>
    <row r="132" spans="1:16" ht="12.75">
      <c r="A132" s="60"/>
      <c r="B132" s="100"/>
      <c r="C132" s="101"/>
      <c r="D132" s="93"/>
      <c r="E132" s="64"/>
      <c r="F132" s="65"/>
      <c r="H132" s="2"/>
      <c r="J132" s="3"/>
      <c r="L132" s="3"/>
      <c r="N132" s="2"/>
      <c r="P132" s="4"/>
    </row>
    <row r="133" spans="1:16" ht="12.75">
      <c r="A133" s="60"/>
      <c r="B133" s="100"/>
      <c r="C133" s="101"/>
      <c r="D133" s="93"/>
      <c r="E133" s="64"/>
      <c r="F133" s="65"/>
      <c r="H133" s="2"/>
      <c r="J133" s="3"/>
      <c r="L133" s="3"/>
      <c r="N133" s="2"/>
      <c r="P133" s="4"/>
    </row>
    <row r="134" spans="1:16" ht="12.75">
      <c r="A134" s="60"/>
      <c r="B134" s="100"/>
      <c r="C134" s="101"/>
      <c r="D134" s="93"/>
      <c r="E134" s="64"/>
      <c r="F134" s="65"/>
      <c r="H134" s="2"/>
      <c r="J134" s="3"/>
      <c r="L134" s="3"/>
      <c r="N134" s="2"/>
      <c r="P134" s="4"/>
    </row>
    <row r="135" spans="1:14" s="71" customFormat="1" ht="15.75">
      <c r="A135" s="60"/>
      <c r="B135" s="115"/>
      <c r="C135" s="62"/>
      <c r="D135" s="93"/>
      <c r="E135" s="64"/>
      <c r="F135" s="65"/>
      <c r="H135" s="72"/>
      <c r="J135" s="73"/>
      <c r="L135" s="73"/>
      <c r="N135" s="72"/>
    </row>
    <row r="136" spans="1:14" s="71" customFormat="1" ht="15.75">
      <c r="A136" s="60"/>
      <c r="B136" s="115"/>
      <c r="C136" s="62"/>
      <c r="D136" s="93"/>
      <c r="E136" s="64"/>
      <c r="F136" s="65"/>
      <c r="H136" s="72"/>
      <c r="J136" s="73"/>
      <c r="L136" s="73"/>
      <c r="N136" s="72"/>
    </row>
    <row r="137" spans="1:16" ht="12.75">
      <c r="A137" s="60"/>
      <c r="B137" s="116"/>
      <c r="C137" s="62"/>
      <c r="D137" s="93"/>
      <c r="E137" s="64"/>
      <c r="F137" s="65"/>
      <c r="H137" s="2"/>
      <c r="J137" s="3"/>
      <c r="L137" s="3"/>
      <c r="N137" s="2"/>
      <c r="P137" s="4"/>
    </row>
    <row r="138" spans="1:16" ht="12.75">
      <c r="A138" s="60"/>
      <c r="B138" s="116"/>
      <c r="C138" s="62"/>
      <c r="D138" s="93"/>
      <c r="E138" s="64"/>
      <c r="F138" s="65"/>
      <c r="H138" s="2"/>
      <c r="J138" s="3"/>
      <c r="L138" s="3"/>
      <c r="N138" s="2"/>
      <c r="P138" s="4"/>
    </row>
    <row r="139" spans="1:16" ht="12.75">
      <c r="A139" s="60"/>
      <c r="B139" s="116"/>
      <c r="C139" s="62"/>
      <c r="D139" s="93"/>
      <c r="E139" s="64"/>
      <c r="F139" s="65"/>
      <c r="H139" s="2"/>
      <c r="J139" s="3"/>
      <c r="L139" s="3"/>
      <c r="N139" s="2"/>
      <c r="P139" s="4"/>
    </row>
    <row r="140" spans="1:16" ht="12.75">
      <c r="A140" s="60"/>
      <c r="B140" s="116"/>
      <c r="C140" s="62"/>
      <c r="D140" s="93"/>
      <c r="E140" s="64"/>
      <c r="F140" s="65"/>
      <c r="H140" s="2"/>
      <c r="J140" s="3"/>
      <c r="L140" s="3"/>
      <c r="N140" s="2"/>
      <c r="P140" s="4"/>
    </row>
    <row r="141" spans="1:16" ht="12.75">
      <c r="A141" s="60"/>
      <c r="B141" s="116"/>
      <c r="C141" s="62"/>
      <c r="D141" s="93"/>
      <c r="E141" s="64"/>
      <c r="F141" s="65"/>
      <c r="H141" s="2"/>
      <c r="J141" s="3"/>
      <c r="L141" s="3"/>
      <c r="N141" s="2"/>
      <c r="P141" s="4"/>
    </row>
    <row r="142" spans="1:16" ht="12.75">
      <c r="A142" s="60"/>
      <c r="B142" s="116"/>
      <c r="C142" s="62"/>
      <c r="D142" s="93"/>
      <c r="E142" s="64"/>
      <c r="F142" s="65"/>
      <c r="H142" s="2"/>
      <c r="J142" s="3"/>
      <c r="L142" s="3"/>
      <c r="N142" s="2"/>
      <c r="P142" s="4"/>
    </row>
    <row r="143" spans="1:16" ht="12.75">
      <c r="A143" s="60"/>
      <c r="B143" s="116"/>
      <c r="C143" s="62"/>
      <c r="D143" s="93"/>
      <c r="E143" s="64"/>
      <c r="F143" s="65"/>
      <c r="H143" s="2"/>
      <c r="J143" s="3"/>
      <c r="L143" s="3"/>
      <c r="N143" s="2"/>
      <c r="P143" s="4"/>
    </row>
    <row r="144" spans="1:16" ht="12.75">
      <c r="A144" s="60"/>
      <c r="B144" s="116"/>
      <c r="C144" s="62"/>
      <c r="D144" s="93"/>
      <c r="E144" s="64"/>
      <c r="F144" s="65"/>
      <c r="H144" s="2"/>
      <c r="J144" s="3"/>
      <c r="L144" s="3"/>
      <c r="N144" s="2"/>
      <c r="P144" s="4"/>
    </row>
    <row r="145" spans="1:16" ht="13.5" customHeight="1">
      <c r="A145" s="60"/>
      <c r="B145" s="116"/>
      <c r="C145" s="62"/>
      <c r="D145" s="93"/>
      <c r="E145" s="64"/>
      <c r="F145" s="65"/>
      <c r="H145" s="2"/>
      <c r="J145" s="3"/>
      <c r="L145" s="3"/>
      <c r="N145" s="2"/>
      <c r="P145" s="4"/>
    </row>
    <row r="146" spans="1:16" ht="12.75">
      <c r="A146" s="60"/>
      <c r="B146" s="116"/>
      <c r="C146" s="62"/>
      <c r="D146" s="93"/>
      <c r="E146" s="64"/>
      <c r="F146" s="65"/>
      <c r="H146" s="2"/>
      <c r="J146" s="3"/>
      <c r="L146" s="3"/>
      <c r="N146" s="2"/>
      <c r="P146" s="4"/>
    </row>
    <row r="147" spans="1:16" ht="12.75">
      <c r="A147" s="60"/>
      <c r="B147" s="116"/>
      <c r="C147" s="66"/>
      <c r="D147" s="63"/>
      <c r="E147" s="117"/>
      <c r="F147" s="118"/>
      <c r="H147" s="2"/>
      <c r="J147" s="3"/>
      <c r="L147" s="3"/>
      <c r="N147" s="2"/>
      <c r="P147" s="4"/>
    </row>
    <row r="148" spans="1:16" ht="12.75">
      <c r="A148" s="60"/>
      <c r="B148" s="61"/>
      <c r="C148" s="62"/>
      <c r="D148" s="63"/>
      <c r="E148" s="64"/>
      <c r="F148" s="65"/>
      <c r="H148" s="2"/>
      <c r="J148" s="3"/>
      <c r="L148" s="3"/>
      <c r="N148" s="2"/>
      <c r="P148" s="4"/>
    </row>
    <row r="149" spans="1:16" ht="12.75">
      <c r="A149" s="60"/>
      <c r="B149" s="61"/>
      <c r="C149" s="62"/>
      <c r="D149" s="63"/>
      <c r="E149" s="68"/>
      <c r="F149" s="65"/>
      <c r="H149" s="2"/>
      <c r="J149" s="3"/>
      <c r="L149" s="3"/>
      <c r="N149" s="2"/>
      <c r="P149" s="4"/>
    </row>
    <row r="150" spans="1:16" ht="12.75">
      <c r="A150" s="60"/>
      <c r="B150" s="61"/>
      <c r="C150" s="62"/>
      <c r="D150" s="63"/>
      <c r="E150" s="64"/>
      <c r="F150" s="65"/>
      <c r="H150" s="2"/>
      <c r="J150" s="3"/>
      <c r="L150" s="3"/>
      <c r="N150" s="2"/>
      <c r="P150" s="4"/>
    </row>
    <row r="151" spans="1:16" ht="12.75">
      <c r="A151" s="60"/>
      <c r="B151" s="61"/>
      <c r="C151" s="62"/>
      <c r="D151" s="63"/>
      <c r="E151" s="64"/>
      <c r="F151" s="65"/>
      <c r="H151" s="2"/>
      <c r="J151" s="3"/>
      <c r="L151" s="3"/>
      <c r="N151" s="2"/>
      <c r="P151" s="4"/>
    </row>
    <row r="152" spans="1:16" ht="12.75">
      <c r="A152" s="60"/>
      <c r="B152" s="37"/>
      <c r="C152" s="66"/>
      <c r="D152" s="67"/>
      <c r="E152" s="59"/>
      <c r="F152" s="65"/>
      <c r="G152" s="59"/>
      <c r="H152" s="2"/>
      <c r="J152" s="3"/>
      <c r="L152" s="3"/>
      <c r="N152" s="2"/>
      <c r="P152" s="4"/>
    </row>
    <row r="153" spans="1:16" ht="12.75">
      <c r="A153" s="60"/>
      <c r="B153" s="37"/>
      <c r="C153" s="66"/>
      <c r="D153" s="67"/>
      <c r="E153" s="59"/>
      <c r="F153" s="65"/>
      <c r="G153" s="59"/>
      <c r="H153" s="2"/>
      <c r="J153" s="3"/>
      <c r="L153" s="3"/>
      <c r="N153" s="2"/>
      <c r="P153" s="4"/>
    </row>
    <row r="154" spans="1:16" ht="12.75">
      <c r="A154" s="32"/>
      <c r="B154" s="37"/>
      <c r="C154" s="38"/>
      <c r="D154" s="39"/>
      <c r="F154" s="36"/>
      <c r="G154" s="59"/>
      <c r="H154" s="2"/>
      <c r="J154" s="3"/>
      <c r="L154" s="3"/>
      <c r="N154" s="2"/>
      <c r="P154" s="4"/>
    </row>
    <row r="155" spans="1:16" ht="12.75">
      <c r="A155" s="32"/>
      <c r="B155" s="37"/>
      <c r="C155" s="38"/>
      <c r="D155" s="39"/>
      <c r="F155" s="36"/>
      <c r="G155" s="59"/>
      <c r="H155" s="2"/>
      <c r="J155" s="3"/>
      <c r="L155" s="3"/>
      <c r="N155" s="2"/>
      <c r="P155" s="4"/>
    </row>
    <row r="156" spans="1:16" ht="12.75">
      <c r="A156" s="32"/>
      <c r="B156" s="40"/>
      <c r="C156" s="38"/>
      <c r="D156" s="39"/>
      <c r="F156" s="36"/>
      <c r="G156" s="59"/>
      <c r="H156" s="2"/>
      <c r="J156" s="3"/>
      <c r="L156" s="3"/>
      <c r="N156" s="2"/>
      <c r="P156" s="4"/>
    </row>
    <row r="157" spans="1:16" ht="12.75">
      <c r="A157" s="32"/>
      <c r="B157" s="40"/>
      <c r="C157" s="38"/>
      <c r="D157" s="39"/>
      <c r="F157" s="36"/>
      <c r="G157" s="59"/>
      <c r="H157" s="2"/>
      <c r="J157" s="3"/>
      <c r="L157" s="3"/>
      <c r="N157" s="2"/>
      <c r="P157" s="4"/>
    </row>
    <row r="158" spans="1:16" ht="12.75">
      <c r="A158" s="32"/>
      <c r="B158" s="40"/>
      <c r="C158" s="38"/>
      <c r="D158" s="39"/>
      <c r="F158" s="36"/>
      <c r="H158" s="2"/>
      <c r="J158" s="3"/>
      <c r="L158" s="3"/>
      <c r="N158" s="2"/>
      <c r="P158" s="4"/>
    </row>
    <row r="159" spans="1:16" ht="12.75">
      <c r="A159" s="32"/>
      <c r="B159" s="40"/>
      <c r="C159" s="38"/>
      <c r="D159" s="39"/>
      <c r="F159" s="36"/>
      <c r="H159" s="2"/>
      <c r="J159" s="3"/>
      <c r="L159" s="3"/>
      <c r="N159" s="2"/>
      <c r="P159" s="4"/>
    </row>
    <row r="160" spans="1:16" ht="12.75">
      <c r="A160" s="32"/>
      <c r="B160" s="41"/>
      <c r="C160" s="38"/>
      <c r="D160" s="39"/>
      <c r="F160" s="36"/>
      <c r="H160" s="2"/>
      <c r="J160" s="3"/>
      <c r="L160" s="3"/>
      <c r="N160" s="2"/>
      <c r="P160" s="4"/>
    </row>
    <row r="161" spans="1:16" ht="12.75">
      <c r="A161" s="32"/>
      <c r="B161" s="37"/>
      <c r="C161" s="38"/>
      <c r="D161" s="39"/>
      <c r="F161" s="36"/>
      <c r="H161" s="2"/>
      <c r="J161" s="3"/>
      <c r="L161" s="3"/>
      <c r="N161" s="2"/>
      <c r="P161" s="4"/>
    </row>
    <row r="162" spans="1:16" ht="12.75">
      <c r="A162" s="32"/>
      <c r="B162" s="40"/>
      <c r="C162" s="42"/>
      <c r="D162" s="39"/>
      <c r="F162" s="36"/>
      <c r="H162" s="2"/>
      <c r="J162" s="3"/>
      <c r="L162" s="3"/>
      <c r="N162" s="2"/>
      <c r="P162" s="4"/>
    </row>
    <row r="163" spans="1:16" ht="12.75">
      <c r="A163" s="32"/>
      <c r="B163" s="33"/>
      <c r="C163" s="42"/>
      <c r="D163" s="39"/>
      <c r="H163" s="2"/>
      <c r="J163" s="3"/>
      <c r="L163" s="3"/>
      <c r="N163" s="2"/>
      <c r="P163" s="4"/>
    </row>
    <row r="164" spans="1:16" ht="12.75">
      <c r="A164" s="32"/>
      <c r="B164" s="33"/>
      <c r="C164" s="42"/>
      <c r="D164" s="39"/>
      <c r="H164" s="2"/>
      <c r="J164" s="3"/>
      <c r="L164" s="3"/>
      <c r="N164" s="2"/>
      <c r="P164" s="4"/>
    </row>
    <row r="165" spans="1:16" ht="12.75">
      <c r="A165" s="32"/>
      <c r="B165" s="33"/>
      <c r="C165" s="42"/>
      <c r="D165" s="39"/>
      <c r="H165" s="2"/>
      <c r="J165" s="3"/>
      <c r="L165" s="3"/>
      <c r="N165" s="2"/>
      <c r="P165" s="4"/>
    </row>
    <row r="166" spans="1:16" ht="12.75">
      <c r="A166" s="32"/>
      <c r="B166" s="43"/>
      <c r="C166" s="44"/>
      <c r="D166" s="39"/>
      <c r="F166" s="45"/>
      <c r="H166" s="2"/>
      <c r="J166" s="3"/>
      <c r="L166" s="3"/>
      <c r="N166" s="2"/>
      <c r="P166" s="4"/>
    </row>
    <row r="167" spans="1:16" ht="12.75">
      <c r="A167" s="32"/>
      <c r="B167" s="46"/>
      <c r="C167" s="38"/>
      <c r="D167" s="39"/>
      <c r="F167" s="45"/>
      <c r="H167" s="2"/>
      <c r="J167" s="3"/>
      <c r="L167" s="3"/>
      <c r="N167" s="2"/>
      <c r="P167" s="4"/>
    </row>
    <row r="168" spans="1:16" ht="12.75">
      <c r="A168" s="32"/>
      <c r="B168" s="47"/>
      <c r="C168" s="48"/>
      <c r="D168" s="49"/>
      <c r="E168" s="50"/>
      <c r="F168" s="45"/>
      <c r="H168" s="2"/>
      <c r="J168" s="3"/>
      <c r="L168" s="3"/>
      <c r="N168" s="2"/>
      <c r="P168" s="4"/>
    </row>
    <row r="169" spans="1:18" ht="12.75">
      <c r="A169" s="32"/>
      <c r="B169" s="51"/>
      <c r="C169" s="52"/>
      <c r="D169" s="53"/>
      <c r="F169" s="45"/>
      <c r="G169" s="2"/>
      <c r="H169" s="9"/>
      <c r="I169" s="2"/>
      <c r="J169" s="9"/>
      <c r="K169" s="2"/>
      <c r="L169" s="2"/>
      <c r="R169" s="2"/>
    </row>
    <row r="170" spans="1:18" ht="12.75">
      <c r="A170" s="32"/>
      <c r="B170" s="51"/>
      <c r="C170" s="52"/>
      <c r="D170" s="53"/>
      <c r="F170" s="45"/>
      <c r="G170" s="2"/>
      <c r="H170" s="9"/>
      <c r="I170" s="2"/>
      <c r="J170" s="9"/>
      <c r="K170" s="2"/>
      <c r="L170" s="2"/>
      <c r="R170" s="2"/>
    </row>
    <row r="171" spans="1:18" ht="12.75">
      <c r="A171" s="32"/>
      <c r="B171" s="51"/>
      <c r="C171" s="52"/>
      <c r="D171" s="53"/>
      <c r="F171" s="45"/>
      <c r="G171" s="2"/>
      <c r="H171" s="9"/>
      <c r="I171" s="2"/>
      <c r="J171" s="9"/>
      <c r="K171" s="2"/>
      <c r="L171" s="2"/>
      <c r="R171" s="2"/>
    </row>
    <row r="172" spans="1:18" ht="12.75">
      <c r="A172" s="32"/>
      <c r="B172" s="51"/>
      <c r="C172" s="52"/>
      <c r="D172" s="53"/>
      <c r="F172" s="45"/>
      <c r="G172" s="2"/>
      <c r="H172" s="9"/>
      <c r="I172" s="2"/>
      <c r="J172" s="9"/>
      <c r="K172" s="2"/>
      <c r="L172" s="2"/>
      <c r="R172" s="2"/>
    </row>
    <row r="173" spans="1:18" ht="12.75">
      <c r="A173" s="32"/>
      <c r="B173" s="11"/>
      <c r="C173" s="18"/>
      <c r="F173" s="45"/>
      <c r="G173" s="2"/>
      <c r="H173" s="9"/>
      <c r="I173" s="2"/>
      <c r="J173" s="9"/>
      <c r="K173" s="2"/>
      <c r="L173" s="2"/>
      <c r="R173" s="2"/>
    </row>
    <row r="174" spans="1:18" ht="12.75">
      <c r="A174" s="32"/>
      <c r="B174" s="51"/>
      <c r="C174" s="52"/>
      <c r="D174" s="53"/>
      <c r="E174" s="54"/>
      <c r="F174" s="45"/>
      <c r="G174" s="2"/>
      <c r="H174" s="9"/>
      <c r="I174" s="2"/>
      <c r="J174" s="9"/>
      <c r="K174" s="2"/>
      <c r="L174" s="2"/>
      <c r="R174" s="2"/>
    </row>
    <row r="175" spans="1:18" ht="12.75">
      <c r="A175" s="32"/>
      <c r="B175" s="51"/>
      <c r="C175" s="52"/>
      <c r="D175" s="53"/>
      <c r="E175" s="54"/>
      <c r="F175" s="45"/>
      <c r="G175" s="2"/>
      <c r="H175" s="9"/>
      <c r="I175" s="2"/>
      <c r="J175" s="9"/>
      <c r="K175" s="2"/>
      <c r="L175" s="2"/>
      <c r="R175" s="2"/>
    </row>
    <row r="176" spans="1:18" ht="12.75">
      <c r="A176" s="32"/>
      <c r="B176" s="55"/>
      <c r="C176" s="34"/>
      <c r="D176" s="35"/>
      <c r="E176" s="56"/>
      <c r="F176" s="45"/>
      <c r="G176" s="2"/>
      <c r="H176" s="9"/>
      <c r="I176" s="2"/>
      <c r="J176" s="9"/>
      <c r="K176" s="2"/>
      <c r="L176" s="2"/>
      <c r="R176" s="2"/>
    </row>
    <row r="177" spans="1:18" ht="12.75">
      <c r="A177" s="32"/>
      <c r="B177" s="55"/>
      <c r="C177" s="34"/>
      <c r="D177" s="35"/>
      <c r="E177" s="56"/>
      <c r="F177" s="45"/>
      <c r="G177" s="2"/>
      <c r="H177" s="9"/>
      <c r="I177" s="2"/>
      <c r="J177" s="9"/>
      <c r="K177" s="2"/>
      <c r="L177" s="2"/>
      <c r="R177" s="2"/>
    </row>
    <row r="178" spans="1:18" ht="15">
      <c r="A178" s="19"/>
      <c r="B178" s="15"/>
      <c r="C178" s="16"/>
      <c r="D178" s="22"/>
      <c r="E178" s="10"/>
      <c r="F178" s="12"/>
      <c r="G178" s="2"/>
      <c r="H178" s="9"/>
      <c r="I178" s="2"/>
      <c r="J178" s="9"/>
      <c r="K178" s="2"/>
      <c r="L178" s="2"/>
      <c r="R178" s="2"/>
    </row>
    <row r="179" spans="1:18" ht="15">
      <c r="A179" s="19"/>
      <c r="B179" s="15"/>
      <c r="C179" s="16"/>
      <c r="D179" s="22"/>
      <c r="E179" s="10"/>
      <c r="F179" s="12"/>
      <c r="G179" s="2"/>
      <c r="H179" s="9"/>
      <c r="I179" s="2"/>
      <c r="J179" s="9"/>
      <c r="K179" s="2"/>
      <c r="L179" s="2"/>
      <c r="R179" s="2"/>
    </row>
    <row r="180" spans="1:18" ht="15">
      <c r="A180" s="19"/>
      <c r="B180" s="15"/>
      <c r="C180" s="16"/>
      <c r="D180" s="22"/>
      <c r="E180" s="10"/>
      <c r="F180" s="12"/>
      <c r="G180" s="2"/>
      <c r="H180" s="9"/>
      <c r="I180" s="2"/>
      <c r="J180" s="9"/>
      <c r="K180" s="2"/>
      <c r="L180" s="2"/>
      <c r="R180" s="2"/>
    </row>
    <row r="181" spans="1:18" ht="12.75">
      <c r="A181" s="20"/>
      <c r="B181" s="11"/>
      <c r="D181" s="22"/>
      <c r="E181" s="10"/>
      <c r="F181" s="12"/>
      <c r="G181" s="2"/>
      <c r="H181" s="9"/>
      <c r="I181" s="2"/>
      <c r="J181" s="9"/>
      <c r="K181" s="2"/>
      <c r="L181" s="2"/>
      <c r="R181" s="2"/>
    </row>
    <row r="182" spans="4:18" ht="12.75">
      <c r="D182" s="22"/>
      <c r="E182" s="10"/>
      <c r="F182" s="12"/>
      <c r="H182" s="9"/>
      <c r="J182" s="9"/>
      <c r="L182" s="2"/>
      <c r="R182" s="2"/>
    </row>
    <row r="183" spans="7:18" ht="12.75">
      <c r="G183" s="5"/>
      <c r="H183" s="8"/>
      <c r="I183" s="5"/>
      <c r="J183" s="8"/>
      <c r="K183" s="5"/>
      <c r="L183" s="5"/>
      <c r="M183" s="13"/>
      <c r="N183" s="6"/>
      <c r="R183" s="2"/>
    </row>
    <row r="184" spans="7:18" ht="12.75">
      <c r="G184" s="5"/>
      <c r="H184" s="8"/>
      <c r="I184" s="5"/>
      <c r="J184" s="8"/>
      <c r="K184" s="5"/>
      <c r="L184" s="5"/>
      <c r="M184" s="13"/>
      <c r="N184" s="6"/>
      <c r="R184" s="2"/>
    </row>
    <row r="185" spans="7:18" ht="12.75">
      <c r="G185" s="5"/>
      <c r="H185" s="8"/>
      <c r="I185" s="5"/>
      <c r="J185" s="8"/>
      <c r="K185" s="5"/>
      <c r="L185" s="5"/>
      <c r="M185" s="13"/>
      <c r="N185" s="6"/>
      <c r="R185" s="2"/>
    </row>
    <row r="186" spans="7:18" ht="12.75">
      <c r="G186" s="5"/>
      <c r="H186" s="8"/>
      <c r="I186" s="5"/>
      <c r="J186" s="8"/>
      <c r="K186" s="5"/>
      <c r="L186" s="5"/>
      <c r="M186" s="13"/>
      <c r="N186" s="6"/>
      <c r="R186" s="2"/>
    </row>
    <row r="189" ht="12.75">
      <c r="C189" s="18"/>
    </row>
    <row r="190" spans="3:6" ht="12.75">
      <c r="C190" s="18"/>
      <c r="D190" s="24"/>
      <c r="E190" s="7"/>
      <c r="F190" s="4"/>
    </row>
    <row r="191" ht="12.75">
      <c r="C191" s="18"/>
    </row>
    <row r="194" spans="7:16" ht="12.75">
      <c r="G194" s="14"/>
      <c r="H194" s="4"/>
      <c r="I194" s="14"/>
      <c r="J194" s="4"/>
      <c r="M194" s="3"/>
      <c r="N194" s="4"/>
      <c r="O194" s="3"/>
      <c r="P194" s="4"/>
    </row>
  </sheetData>
  <sheetProtection password="E1F3" sheet="1" objects="1" scenarios="1" selectLockedCells="1"/>
  <mergeCells count="15">
    <mergeCell ref="B6:E6"/>
    <mergeCell ref="B12:E12"/>
    <mergeCell ref="B5:E5"/>
    <mergeCell ref="B7:E7"/>
    <mergeCell ref="B8:E8"/>
    <mergeCell ref="B9:E9"/>
    <mergeCell ref="B10:E10"/>
    <mergeCell ref="B4:E4"/>
    <mergeCell ref="B11:E11"/>
    <mergeCell ref="B131:E131"/>
    <mergeCell ref="A1:F1"/>
    <mergeCell ref="B97:E97"/>
    <mergeCell ref="B119:E119"/>
    <mergeCell ref="B108:E108"/>
    <mergeCell ref="D17:E17"/>
  </mergeCells>
  <printOptions gridLines="1" horizontalCentered="1"/>
  <pageMargins left="0.3937007874015748" right="0.1968503937007874" top="1.3779527559055118" bottom="1.1811023622047245" header="0.35433070866141736" footer="0.1968503937007874"/>
  <pageSetup horizontalDpi="600" verticalDpi="600" orientation="portrait" paperSize="9" r:id="rId1"/>
  <headerFooter alignWithMargins="0">
    <oddHeader xml:space="preserve">&amp;L&amp;8ŠKOLSKA DVORANA ĐURMANEC&amp;R&amp;8HRŠAK &amp; HRŠAK d.o.o. </oddHeader>
    <oddFooter>&amp;LPonudbeni troškovnik, VII-Faza&amp;Rstr. &amp;P/251</oddFooter>
  </headerFooter>
</worksheet>
</file>

<file path=xl/worksheets/sheet3.xml><?xml version="1.0" encoding="utf-8"?>
<worksheet xmlns="http://schemas.openxmlformats.org/spreadsheetml/2006/main" xmlns:r="http://schemas.openxmlformats.org/officeDocument/2006/relationships">
  <dimension ref="A1:R423"/>
  <sheetViews>
    <sheetView view="pageBreakPreview" zoomScaleNormal="130" zoomScaleSheetLayoutView="100" zoomScalePageLayoutView="145" workbookViewId="0" topLeftCell="A1">
      <selection activeCell="G10" sqref="G10"/>
    </sheetView>
  </sheetViews>
  <sheetFormatPr defaultColWidth="9.140625" defaultRowHeight="12.75"/>
  <cols>
    <col min="1" max="1" width="5.140625" style="21" customWidth="1"/>
    <col min="2" max="2" width="34.140625" style="1" customWidth="1"/>
    <col min="3" max="3" width="6.8515625" style="17" customWidth="1"/>
    <col min="4" max="4" width="9.8515625" style="23" customWidth="1"/>
    <col min="5" max="5" width="13.421875" style="4" customWidth="1"/>
    <col min="6" max="6" width="16.57421875" style="9" customWidth="1"/>
    <col min="7" max="7" width="17.421875" style="4" customWidth="1"/>
    <col min="8" max="8" width="17.8515625" style="14" customWidth="1"/>
    <col min="9" max="9" width="12.421875" style="4" customWidth="1"/>
    <col min="10" max="10" width="17.8515625" style="14" customWidth="1"/>
    <col min="11" max="11" width="12.421875" style="4" customWidth="1"/>
    <col min="12" max="12" width="17.8515625" style="4" customWidth="1"/>
    <col min="13" max="13" width="12.421875" style="4" customWidth="1"/>
    <col min="14" max="14" width="18.28125" style="3" customWidth="1"/>
    <col min="15" max="15" width="12.421875" style="4" customWidth="1"/>
    <col min="16" max="16" width="17.8515625" style="3" customWidth="1"/>
    <col min="17" max="17" width="12.421875" style="4" customWidth="1"/>
    <col min="18" max="18" width="17.8515625" style="4" customWidth="1"/>
    <col min="19" max="19" width="11.57421875" style="4" customWidth="1"/>
    <col min="20" max="20" width="11.28125" style="4" customWidth="1"/>
    <col min="21" max="16384" width="9.140625" style="4" customWidth="1"/>
  </cols>
  <sheetData>
    <row r="1" spans="1:18" ht="15.75">
      <c r="A1" s="471" t="s">
        <v>742</v>
      </c>
      <c r="B1" s="472"/>
      <c r="C1" s="472"/>
      <c r="D1" s="472"/>
      <c r="E1" s="472"/>
      <c r="F1" s="472"/>
      <c r="G1" s="473"/>
      <c r="H1" s="9"/>
      <c r="J1" s="9"/>
      <c r="L1" s="2"/>
      <c r="R1" s="2"/>
    </row>
    <row r="2" spans="1:18" ht="76.5">
      <c r="A2" s="25" t="s">
        <v>0</v>
      </c>
      <c r="B2" s="25" t="s">
        <v>5</v>
      </c>
      <c r="C2" s="25" t="s">
        <v>1</v>
      </c>
      <c r="D2" s="26" t="s">
        <v>2</v>
      </c>
      <c r="E2" s="25" t="s">
        <v>3</v>
      </c>
      <c r="F2" s="25" t="s">
        <v>4</v>
      </c>
      <c r="G2" s="303" t="s">
        <v>952</v>
      </c>
      <c r="H2" s="178"/>
      <c r="J2" s="9"/>
      <c r="L2" s="2"/>
      <c r="R2" s="2"/>
    </row>
    <row r="3" spans="1:18" ht="15.75">
      <c r="A3" s="123"/>
      <c r="B3" s="123"/>
      <c r="C3" s="123"/>
      <c r="D3" s="123"/>
      <c r="E3" s="123"/>
      <c r="F3" s="123"/>
      <c r="G3" s="29"/>
      <c r="H3" s="9"/>
      <c r="J3" s="9"/>
      <c r="L3" s="2"/>
      <c r="R3" s="2"/>
    </row>
    <row r="4" spans="1:16" ht="25.5" customHeight="1">
      <c r="A4" s="200" t="s">
        <v>21</v>
      </c>
      <c r="B4" s="27" t="s">
        <v>34</v>
      </c>
      <c r="C4" s="201"/>
      <c r="D4" s="58"/>
      <c r="E4" s="29"/>
      <c r="F4" s="126"/>
      <c r="H4" s="2"/>
      <c r="J4" s="3"/>
      <c r="L4" s="3"/>
      <c r="N4" s="2"/>
      <c r="P4" s="4"/>
    </row>
    <row r="5" spans="1:16" ht="12.75">
      <c r="A5" s="200"/>
      <c r="B5" s="27"/>
      <c r="C5" s="201"/>
      <c r="D5" s="58"/>
      <c r="E5" s="29"/>
      <c r="F5" s="126"/>
      <c r="G5" s="29"/>
      <c r="H5" s="2"/>
      <c r="J5" s="3"/>
      <c r="L5" s="3"/>
      <c r="N5" s="2"/>
      <c r="P5" s="4"/>
    </row>
    <row r="6" spans="1:14" s="59" customFormat="1" ht="165.75">
      <c r="A6" s="223" t="s">
        <v>52</v>
      </c>
      <c r="B6" s="224" t="s">
        <v>780</v>
      </c>
      <c r="C6" s="214"/>
      <c r="D6" s="144"/>
      <c r="E6" s="145"/>
      <c r="F6" s="146"/>
      <c r="G6" s="145"/>
      <c r="H6" s="81"/>
      <c r="J6" s="82"/>
      <c r="L6" s="82"/>
      <c r="N6" s="81"/>
    </row>
    <row r="7" spans="1:14" s="59" customFormat="1" ht="12.75">
      <c r="A7" s="213"/>
      <c r="B7" s="148"/>
      <c r="C7" s="153" t="s">
        <v>14</v>
      </c>
      <c r="D7" s="69">
        <v>1</v>
      </c>
      <c r="E7" s="80"/>
      <c r="F7" s="322">
        <f>D7*E7</f>
        <v>0</v>
      </c>
      <c r="G7" s="145"/>
      <c r="H7" s="81"/>
      <c r="J7" s="82"/>
      <c r="L7" s="82"/>
      <c r="N7" s="81"/>
    </row>
    <row r="8" spans="1:14" s="59" customFormat="1" ht="191.25">
      <c r="A8" s="223">
        <f>A6+1</f>
        <v>2</v>
      </c>
      <c r="B8" s="224" t="s">
        <v>53</v>
      </c>
      <c r="C8" s="214"/>
      <c r="D8" s="144"/>
      <c r="E8" s="333"/>
      <c r="F8" s="338"/>
      <c r="G8" s="145"/>
      <c r="H8" s="81"/>
      <c r="J8" s="82"/>
      <c r="L8" s="82"/>
      <c r="N8" s="81"/>
    </row>
    <row r="9" spans="1:14" s="59" customFormat="1" ht="12.75">
      <c r="A9" s="213"/>
      <c r="B9" s="148"/>
      <c r="C9" s="153" t="s">
        <v>9</v>
      </c>
      <c r="D9" s="69">
        <v>200</v>
      </c>
      <c r="E9" s="80"/>
      <c r="F9" s="322">
        <f>D9*E9</f>
        <v>0</v>
      </c>
      <c r="G9" s="145"/>
      <c r="H9" s="81"/>
      <c r="J9" s="82"/>
      <c r="L9" s="82"/>
      <c r="N9" s="81"/>
    </row>
    <row r="10" spans="1:14" s="59" customFormat="1" ht="194.25" customHeight="1">
      <c r="A10" s="223">
        <f>A8+1</f>
        <v>3</v>
      </c>
      <c r="B10" s="224" t="s">
        <v>906</v>
      </c>
      <c r="C10" s="214"/>
      <c r="D10" s="144"/>
      <c r="E10" s="333"/>
      <c r="F10" s="338"/>
      <c r="G10" s="145"/>
      <c r="H10" s="81"/>
      <c r="J10" s="82"/>
      <c r="L10" s="82"/>
      <c r="N10" s="81"/>
    </row>
    <row r="11" spans="1:14" s="59" customFormat="1" ht="12.75">
      <c r="A11" s="213"/>
      <c r="B11" s="148"/>
      <c r="C11" s="153" t="s">
        <v>14</v>
      </c>
      <c r="D11" s="69">
        <v>1</v>
      </c>
      <c r="E11" s="80"/>
      <c r="F11" s="322">
        <f>D11*E11</f>
        <v>0</v>
      </c>
      <c r="G11" s="145"/>
      <c r="H11" s="81"/>
      <c r="J11" s="82"/>
      <c r="L11" s="82"/>
      <c r="N11" s="81"/>
    </row>
    <row r="12" spans="1:16" ht="12.75">
      <c r="A12" s="134"/>
      <c r="B12" s="27"/>
      <c r="C12" s="28"/>
      <c r="D12" s="58"/>
      <c r="E12" s="29"/>
      <c r="F12" s="126"/>
      <c r="G12" s="29"/>
      <c r="H12" s="2"/>
      <c r="J12" s="3"/>
      <c r="L12" s="3"/>
      <c r="N12" s="2"/>
      <c r="P12" s="4"/>
    </row>
    <row r="13" spans="1:14" s="11" customFormat="1" ht="12.75">
      <c r="A13" s="256"/>
      <c r="B13" s="465" t="s">
        <v>54</v>
      </c>
      <c r="C13" s="466"/>
      <c r="D13" s="466"/>
      <c r="E13" s="467"/>
      <c r="F13" s="324">
        <f>SUM(F6:F11)</f>
        <v>0</v>
      </c>
      <c r="G13" s="301"/>
      <c r="H13" s="257"/>
      <c r="J13" s="258"/>
      <c r="L13" s="258"/>
      <c r="N13" s="257"/>
    </row>
    <row r="14" spans="1:16" ht="12.75">
      <c r="A14" s="134"/>
      <c r="B14" s="27"/>
      <c r="C14" s="28"/>
      <c r="D14" s="58"/>
      <c r="E14" s="29"/>
      <c r="F14" s="126"/>
      <c r="G14" s="29"/>
      <c r="H14" s="2"/>
      <c r="J14" s="3"/>
      <c r="L14" s="3"/>
      <c r="N14" s="2"/>
      <c r="P14" s="4"/>
    </row>
    <row r="15" spans="1:16" ht="25.5" customHeight="1">
      <c r="A15" s="200" t="s">
        <v>22</v>
      </c>
      <c r="B15" s="27" t="s">
        <v>25</v>
      </c>
      <c r="C15" s="201"/>
      <c r="D15" s="58"/>
      <c r="E15" s="29"/>
      <c r="F15" s="126"/>
      <c r="G15" s="29"/>
      <c r="H15" s="2"/>
      <c r="J15" s="3"/>
      <c r="L15" s="3"/>
      <c r="N15" s="2"/>
      <c r="P15" s="4"/>
    </row>
    <row r="16" spans="1:16" ht="12.75">
      <c r="A16" s="200"/>
      <c r="B16" s="27"/>
      <c r="C16" s="201"/>
      <c r="D16" s="58"/>
      <c r="E16" s="29"/>
      <c r="F16" s="126"/>
      <c r="G16" s="29"/>
      <c r="H16" s="2"/>
      <c r="J16" s="3"/>
      <c r="L16" s="3"/>
      <c r="N16" s="2"/>
      <c r="P16" s="4"/>
    </row>
    <row r="17" spans="1:16" ht="197.25" customHeight="1">
      <c r="A17" s="223">
        <v>1</v>
      </c>
      <c r="B17" s="225" t="s">
        <v>55</v>
      </c>
      <c r="C17" s="201"/>
      <c r="D17" s="58"/>
      <c r="E17" s="29"/>
      <c r="F17" s="126"/>
      <c r="G17" s="29"/>
      <c r="H17" s="2"/>
      <c r="J17" s="3"/>
      <c r="L17" s="3"/>
      <c r="N17" s="2"/>
      <c r="P17" s="4"/>
    </row>
    <row r="18" spans="1:16" ht="12.75">
      <c r="A18" s="200"/>
      <c r="B18" s="122"/>
      <c r="C18" s="153" t="s">
        <v>9</v>
      </c>
      <c r="D18" s="69">
        <v>8</v>
      </c>
      <c r="E18" s="80"/>
      <c r="F18" s="322">
        <f>D18*E18</f>
        <v>0</v>
      </c>
      <c r="G18" s="29"/>
      <c r="H18" s="2"/>
      <c r="J18" s="3"/>
      <c r="L18" s="3"/>
      <c r="N18" s="2"/>
      <c r="P18" s="4"/>
    </row>
    <row r="19" spans="1:16" ht="263.25" customHeight="1">
      <c r="A19" s="223">
        <f>A17+1</f>
        <v>2</v>
      </c>
      <c r="B19" s="225" t="s">
        <v>781</v>
      </c>
      <c r="C19" s="201"/>
      <c r="D19" s="58"/>
      <c r="E19" s="331"/>
      <c r="F19" s="323"/>
      <c r="G19" s="29"/>
      <c r="H19" s="2"/>
      <c r="J19" s="3"/>
      <c r="L19" s="3"/>
      <c r="N19" s="2"/>
      <c r="P19" s="4"/>
    </row>
    <row r="20" spans="1:16" ht="12.75">
      <c r="A20" s="200"/>
      <c r="B20" s="122"/>
      <c r="C20" s="226" t="s">
        <v>12</v>
      </c>
      <c r="D20" s="69">
        <v>50</v>
      </c>
      <c r="E20" s="80"/>
      <c r="F20" s="322">
        <f>D20*E20</f>
        <v>0</v>
      </c>
      <c r="G20" s="29"/>
      <c r="H20" s="2"/>
      <c r="J20" s="3"/>
      <c r="L20" s="3"/>
      <c r="N20" s="2"/>
      <c r="P20" s="4"/>
    </row>
    <row r="21" spans="1:16" ht="318.75">
      <c r="A21" s="223">
        <f>A19+1</f>
        <v>3</v>
      </c>
      <c r="B21" s="225" t="s">
        <v>56</v>
      </c>
      <c r="C21" s="201"/>
      <c r="D21" s="58"/>
      <c r="E21" s="331"/>
      <c r="F21" s="323"/>
      <c r="G21" s="29"/>
      <c r="H21" s="2"/>
      <c r="J21" s="3"/>
      <c r="L21" s="3"/>
      <c r="N21" s="2"/>
      <c r="P21" s="4"/>
    </row>
    <row r="22" spans="1:16" ht="12.75">
      <c r="A22" s="200"/>
      <c r="B22" s="122"/>
      <c r="C22" s="153" t="s">
        <v>12</v>
      </c>
      <c r="D22" s="69">
        <v>180</v>
      </c>
      <c r="E22" s="80"/>
      <c r="F22" s="322">
        <f>D22*E22</f>
        <v>0</v>
      </c>
      <c r="G22" s="29"/>
      <c r="H22" s="2"/>
      <c r="J22" s="3"/>
      <c r="L22" s="3"/>
      <c r="N22" s="2"/>
      <c r="P22" s="4"/>
    </row>
    <row r="23" spans="1:16" ht="312" customHeight="1">
      <c r="A23" s="223">
        <f>A21+1</f>
        <v>4</v>
      </c>
      <c r="B23" s="225" t="s">
        <v>57</v>
      </c>
      <c r="C23" s="201"/>
      <c r="D23" s="58"/>
      <c r="E23" s="331"/>
      <c r="F23" s="323"/>
      <c r="G23" s="29"/>
      <c r="H23" s="2"/>
      <c r="J23" s="3"/>
      <c r="L23" s="3"/>
      <c r="N23" s="2"/>
      <c r="P23" s="4"/>
    </row>
    <row r="24" spans="1:16" ht="12.75">
      <c r="A24" s="200"/>
      <c r="B24" s="122"/>
      <c r="C24" s="153" t="s">
        <v>12</v>
      </c>
      <c r="D24" s="69">
        <v>120</v>
      </c>
      <c r="E24" s="80"/>
      <c r="F24" s="322">
        <f>D24*E24</f>
        <v>0</v>
      </c>
      <c r="G24" s="29"/>
      <c r="H24" s="2"/>
      <c r="J24" s="3"/>
      <c r="L24" s="3"/>
      <c r="N24" s="2"/>
      <c r="P24" s="4"/>
    </row>
    <row r="25" spans="1:16" ht="242.25">
      <c r="A25" s="223">
        <f>A23+1</f>
        <v>5</v>
      </c>
      <c r="B25" s="225" t="s">
        <v>58</v>
      </c>
      <c r="C25" s="201"/>
      <c r="D25" s="58"/>
      <c r="E25" s="331"/>
      <c r="F25" s="323"/>
      <c r="G25" s="29"/>
      <c r="H25" s="2"/>
      <c r="J25" s="3"/>
      <c r="L25" s="3"/>
      <c r="N25" s="2"/>
      <c r="P25" s="4"/>
    </row>
    <row r="26" spans="1:16" ht="12.75">
      <c r="A26" s="200"/>
      <c r="B26" s="122"/>
      <c r="C26" s="153" t="s">
        <v>59</v>
      </c>
      <c r="D26" s="69">
        <v>450</v>
      </c>
      <c r="E26" s="80"/>
      <c r="F26" s="322">
        <f>D26*E26</f>
        <v>0</v>
      </c>
      <c r="G26" s="29"/>
      <c r="H26" s="2"/>
      <c r="J26" s="3"/>
      <c r="L26" s="3"/>
      <c r="N26" s="2"/>
      <c r="P26" s="4"/>
    </row>
    <row r="27" spans="1:16" ht="153" customHeight="1">
      <c r="A27" s="223">
        <f>A25+1</f>
        <v>6</v>
      </c>
      <c r="B27" s="225" t="s">
        <v>60</v>
      </c>
      <c r="C27" s="201"/>
      <c r="D27" s="58"/>
      <c r="E27" s="331"/>
      <c r="F27" s="323"/>
      <c r="G27" s="29"/>
      <c r="H27" s="2"/>
      <c r="J27" s="3"/>
      <c r="L27" s="3"/>
      <c r="N27" s="2"/>
      <c r="P27" s="4"/>
    </row>
    <row r="28" spans="1:16" ht="12.75">
      <c r="A28" s="227"/>
      <c r="B28" s="225"/>
      <c r="C28" s="153" t="s">
        <v>59</v>
      </c>
      <c r="D28" s="144">
        <v>150</v>
      </c>
      <c r="E28" s="80"/>
      <c r="F28" s="322">
        <f>D28*E28</f>
        <v>0</v>
      </c>
      <c r="G28" s="29"/>
      <c r="H28" s="2"/>
      <c r="J28" s="3"/>
      <c r="L28" s="3"/>
      <c r="N28" s="2"/>
      <c r="P28" s="4"/>
    </row>
    <row r="29" spans="1:16" ht="76.5">
      <c r="A29" s="223">
        <f>A27+1</f>
        <v>7</v>
      </c>
      <c r="B29" s="225" t="s">
        <v>61</v>
      </c>
      <c r="C29" s="201"/>
      <c r="D29" s="58"/>
      <c r="E29" s="331"/>
      <c r="F29" s="323"/>
      <c r="G29" s="29"/>
      <c r="H29" s="2"/>
      <c r="J29" s="3"/>
      <c r="L29" s="3"/>
      <c r="N29" s="2"/>
      <c r="P29" s="4"/>
    </row>
    <row r="30" spans="1:16" ht="12.75">
      <c r="A30" s="227"/>
      <c r="B30" s="225"/>
      <c r="C30" s="153" t="s">
        <v>59</v>
      </c>
      <c r="D30" s="144">
        <v>150</v>
      </c>
      <c r="E30" s="80"/>
      <c r="F30" s="322">
        <f>D30*E30</f>
        <v>0</v>
      </c>
      <c r="G30" s="29"/>
      <c r="H30" s="2"/>
      <c r="J30" s="3"/>
      <c r="L30" s="3"/>
      <c r="N30" s="2"/>
      <c r="P30" s="4"/>
    </row>
    <row r="31" spans="1:16" ht="205.5" customHeight="1">
      <c r="A31" s="223">
        <f>A29+1</f>
        <v>8</v>
      </c>
      <c r="B31" s="225" t="s">
        <v>62</v>
      </c>
      <c r="C31" s="201"/>
      <c r="D31" s="58"/>
      <c r="E31" s="331"/>
      <c r="F31" s="323"/>
      <c r="G31" s="29"/>
      <c r="H31" s="2"/>
      <c r="J31" s="3"/>
      <c r="L31" s="3"/>
      <c r="N31" s="2"/>
      <c r="P31" s="4"/>
    </row>
    <row r="32" spans="1:16" ht="12.75">
      <c r="A32" s="227"/>
      <c r="B32" s="225"/>
      <c r="C32" s="153" t="s">
        <v>29</v>
      </c>
      <c r="D32" s="144">
        <v>4</v>
      </c>
      <c r="E32" s="80"/>
      <c r="F32" s="322">
        <f>D32*E32</f>
        <v>0</v>
      </c>
      <c r="G32" s="29"/>
      <c r="H32" s="2"/>
      <c r="J32" s="3"/>
      <c r="L32" s="3"/>
      <c r="N32" s="2"/>
      <c r="P32" s="4"/>
    </row>
    <row r="33" spans="1:16" ht="280.5">
      <c r="A33" s="223">
        <f>A31+1</f>
        <v>9</v>
      </c>
      <c r="B33" s="225" t="s">
        <v>782</v>
      </c>
      <c r="C33" s="201"/>
      <c r="D33" s="58"/>
      <c r="E33" s="331"/>
      <c r="F33" s="323"/>
      <c r="G33" s="29"/>
      <c r="H33" s="2"/>
      <c r="J33" s="3"/>
      <c r="L33" s="3"/>
      <c r="N33" s="2"/>
      <c r="P33" s="4"/>
    </row>
    <row r="34" spans="1:16" ht="12.75">
      <c r="A34" s="227"/>
      <c r="B34" s="225"/>
      <c r="C34" s="153" t="s">
        <v>59</v>
      </c>
      <c r="D34" s="144">
        <v>100</v>
      </c>
      <c r="E34" s="80"/>
      <c r="F34" s="322">
        <f>D34*E34</f>
        <v>0</v>
      </c>
      <c r="G34" s="29"/>
      <c r="H34" s="2"/>
      <c r="J34" s="3"/>
      <c r="L34" s="3"/>
      <c r="N34" s="2"/>
      <c r="P34" s="4"/>
    </row>
    <row r="35" spans="1:16" ht="12.75">
      <c r="A35" s="134"/>
      <c r="B35" s="27"/>
      <c r="C35" s="28"/>
      <c r="D35" s="58"/>
      <c r="E35" s="29"/>
      <c r="F35" s="126"/>
      <c r="G35" s="29"/>
      <c r="H35" s="2"/>
      <c r="J35" s="3"/>
      <c r="L35" s="3"/>
      <c r="N35" s="2"/>
      <c r="P35" s="4"/>
    </row>
    <row r="36" spans="1:14" s="11" customFormat="1" ht="12.75">
      <c r="A36" s="256"/>
      <c r="B36" s="465" t="s">
        <v>63</v>
      </c>
      <c r="C36" s="466"/>
      <c r="D36" s="466"/>
      <c r="E36" s="467"/>
      <c r="F36" s="324">
        <f>SUM(F18:F34)</f>
        <v>0</v>
      </c>
      <c r="G36" s="237"/>
      <c r="H36" s="257"/>
      <c r="J36" s="258"/>
      <c r="L36" s="258"/>
      <c r="N36" s="257"/>
    </row>
    <row r="37" spans="1:16" ht="12.75">
      <c r="A37" s="134"/>
      <c r="B37" s="27"/>
      <c r="C37" s="28"/>
      <c r="D37" s="58"/>
      <c r="E37" s="29"/>
      <c r="F37" s="126"/>
      <c r="G37" s="29"/>
      <c r="H37" s="2"/>
      <c r="J37" s="3"/>
      <c r="L37" s="3"/>
      <c r="N37" s="2"/>
      <c r="P37" s="4"/>
    </row>
    <row r="38" spans="1:16" ht="25.5" customHeight="1">
      <c r="A38" s="200" t="s">
        <v>26</v>
      </c>
      <c r="B38" s="27" t="s">
        <v>64</v>
      </c>
      <c r="C38" s="201"/>
      <c r="D38" s="58"/>
      <c r="E38" s="29"/>
      <c r="F38" s="126"/>
      <c r="G38" s="29"/>
      <c r="H38" s="2"/>
      <c r="J38" s="3"/>
      <c r="L38" s="3"/>
      <c r="N38" s="2"/>
      <c r="P38" s="4"/>
    </row>
    <row r="39" spans="1:16" ht="12.75">
      <c r="A39" s="200"/>
      <c r="B39" s="27"/>
      <c r="C39" s="201"/>
      <c r="D39" s="58"/>
      <c r="E39" s="29"/>
      <c r="F39" s="126"/>
      <c r="G39" s="29"/>
      <c r="H39" s="2"/>
      <c r="J39" s="3"/>
      <c r="L39" s="3"/>
      <c r="N39" s="2"/>
      <c r="P39" s="4"/>
    </row>
    <row r="40" spans="1:16" ht="140.25">
      <c r="A40" s="223">
        <v>1</v>
      </c>
      <c r="B40" s="225" t="s">
        <v>783</v>
      </c>
      <c r="C40" s="201"/>
      <c r="D40" s="58"/>
      <c r="E40" s="29"/>
      <c r="F40" s="126"/>
      <c r="G40" s="29"/>
      <c r="H40" s="2"/>
      <c r="J40" s="3"/>
      <c r="L40" s="3"/>
      <c r="N40" s="2"/>
      <c r="P40" s="4"/>
    </row>
    <row r="41" spans="1:16" ht="12.75">
      <c r="A41" s="200"/>
      <c r="B41" s="122"/>
      <c r="C41" s="153" t="s">
        <v>14</v>
      </c>
      <c r="D41" s="69">
        <v>1</v>
      </c>
      <c r="E41" s="80"/>
      <c r="F41" s="322">
        <f>D41*E41</f>
        <v>0</v>
      </c>
      <c r="G41" s="29"/>
      <c r="H41" s="2"/>
      <c r="J41" s="3"/>
      <c r="L41" s="3"/>
      <c r="N41" s="2"/>
      <c r="P41" s="4"/>
    </row>
    <row r="42" spans="1:16" ht="229.5">
      <c r="A42" s="223">
        <f>A40+1</f>
        <v>2</v>
      </c>
      <c r="B42" s="225" t="s">
        <v>65</v>
      </c>
      <c r="C42" s="201"/>
      <c r="D42" s="58"/>
      <c r="E42" s="331"/>
      <c r="F42" s="323"/>
      <c r="G42" s="29"/>
      <c r="H42" s="2"/>
      <c r="J42" s="3"/>
      <c r="L42" s="3"/>
      <c r="N42" s="2"/>
      <c r="P42" s="4"/>
    </row>
    <row r="43" spans="1:16" ht="12.75">
      <c r="A43" s="200"/>
      <c r="B43" s="122"/>
      <c r="C43" s="226" t="s">
        <v>59</v>
      </c>
      <c r="D43" s="69">
        <v>1250</v>
      </c>
      <c r="E43" s="80"/>
      <c r="F43" s="322">
        <f>D43*E43</f>
        <v>0</v>
      </c>
      <c r="G43" s="29"/>
      <c r="H43" s="2"/>
      <c r="J43" s="3"/>
      <c r="L43" s="3"/>
      <c r="N43" s="2"/>
      <c r="P43" s="4"/>
    </row>
    <row r="44" spans="1:16" ht="295.5" customHeight="1">
      <c r="A44" s="223">
        <f>A42+1</f>
        <v>3</v>
      </c>
      <c r="B44" s="225" t="s">
        <v>771</v>
      </c>
      <c r="C44" s="201"/>
      <c r="D44" s="58"/>
      <c r="E44" s="331"/>
      <c r="F44" s="323"/>
      <c r="G44" s="29"/>
      <c r="H44" s="2"/>
      <c r="J44" s="3"/>
      <c r="L44" s="3"/>
      <c r="N44" s="2"/>
      <c r="P44" s="4"/>
    </row>
    <row r="45" spans="1:16" ht="12.75">
      <c r="A45" s="200"/>
      <c r="B45" s="122"/>
      <c r="C45" s="226" t="s">
        <v>66</v>
      </c>
      <c r="D45" s="69">
        <v>150</v>
      </c>
      <c r="E45" s="80"/>
      <c r="F45" s="322">
        <f>D45*E45</f>
        <v>0</v>
      </c>
      <c r="G45" s="29"/>
      <c r="H45" s="2"/>
      <c r="J45" s="3"/>
      <c r="L45" s="3"/>
      <c r="N45" s="2"/>
      <c r="P45" s="4"/>
    </row>
    <row r="46" spans="1:16" ht="261" customHeight="1">
      <c r="A46" s="223">
        <f>A44+1</f>
        <v>4</v>
      </c>
      <c r="B46" s="225" t="s">
        <v>772</v>
      </c>
      <c r="C46" s="201"/>
      <c r="D46" s="58"/>
      <c r="E46" s="331"/>
      <c r="F46" s="323"/>
      <c r="G46" s="29"/>
      <c r="H46" s="2"/>
      <c r="J46" s="3"/>
      <c r="L46" s="3"/>
      <c r="N46" s="2"/>
      <c r="P46" s="4"/>
    </row>
    <row r="47" spans="1:16" ht="12.75">
      <c r="A47" s="200"/>
      <c r="B47" s="122"/>
      <c r="C47" s="226" t="s">
        <v>66</v>
      </c>
      <c r="D47" s="69">
        <v>100</v>
      </c>
      <c r="E47" s="80"/>
      <c r="F47" s="322">
        <f>D47*E47</f>
        <v>0</v>
      </c>
      <c r="G47" s="29"/>
      <c r="H47" s="2"/>
      <c r="J47" s="3"/>
      <c r="L47" s="3"/>
      <c r="N47" s="2"/>
      <c r="P47" s="4"/>
    </row>
    <row r="48" spans="1:16" ht="303.75" customHeight="1">
      <c r="A48" s="223">
        <f>A46+1</f>
        <v>5</v>
      </c>
      <c r="B48" s="225" t="s">
        <v>67</v>
      </c>
      <c r="C48" s="201"/>
      <c r="D48" s="58"/>
      <c r="E48" s="331"/>
      <c r="F48" s="323"/>
      <c r="G48" s="29"/>
      <c r="H48" s="2"/>
      <c r="J48" s="3"/>
      <c r="L48" s="3"/>
      <c r="N48" s="2"/>
      <c r="P48" s="4"/>
    </row>
    <row r="49" spans="1:16" ht="12.75">
      <c r="A49" s="200"/>
      <c r="B49" s="122"/>
      <c r="C49" s="226" t="s">
        <v>66</v>
      </c>
      <c r="D49" s="69">
        <v>10</v>
      </c>
      <c r="E49" s="80"/>
      <c r="F49" s="322">
        <f>D49*E49</f>
        <v>0</v>
      </c>
      <c r="G49" s="29"/>
      <c r="H49" s="2"/>
      <c r="J49" s="3"/>
      <c r="L49" s="3"/>
      <c r="N49" s="2"/>
      <c r="P49" s="4"/>
    </row>
    <row r="50" spans="1:16" ht="242.25">
      <c r="A50" s="223">
        <f>A48+1</f>
        <v>6</v>
      </c>
      <c r="B50" s="225" t="s">
        <v>68</v>
      </c>
      <c r="C50" s="201"/>
      <c r="D50" s="58"/>
      <c r="E50" s="331"/>
      <c r="F50" s="323"/>
      <c r="G50" s="29"/>
      <c r="H50" s="2"/>
      <c r="J50" s="3"/>
      <c r="L50" s="3"/>
      <c r="N50" s="2"/>
      <c r="P50" s="4"/>
    </row>
    <row r="51" spans="1:16" ht="12.75">
      <c r="A51" s="200"/>
      <c r="B51" s="122"/>
      <c r="C51" s="226" t="s">
        <v>66</v>
      </c>
      <c r="D51" s="69">
        <v>2</v>
      </c>
      <c r="E51" s="80"/>
      <c r="F51" s="322">
        <f>D51*E51</f>
        <v>0</v>
      </c>
      <c r="G51" s="29"/>
      <c r="H51" s="2"/>
      <c r="J51" s="3"/>
      <c r="L51" s="3"/>
      <c r="N51" s="2"/>
      <c r="P51" s="4"/>
    </row>
    <row r="52" spans="1:16" ht="344.25">
      <c r="A52" s="223">
        <f>A50+1</f>
        <v>7</v>
      </c>
      <c r="B52" s="225" t="s">
        <v>69</v>
      </c>
      <c r="C52" s="201"/>
      <c r="D52" s="58"/>
      <c r="E52" s="331"/>
      <c r="F52" s="323"/>
      <c r="G52" s="29"/>
      <c r="H52" s="2"/>
      <c r="J52" s="3"/>
      <c r="L52" s="3"/>
      <c r="N52" s="2"/>
      <c r="P52" s="4"/>
    </row>
    <row r="53" spans="1:16" ht="12.75">
      <c r="A53" s="200"/>
      <c r="B53" s="122"/>
      <c r="C53" s="226" t="s">
        <v>11</v>
      </c>
      <c r="D53" s="69">
        <v>10</v>
      </c>
      <c r="E53" s="80"/>
      <c r="F53" s="322">
        <f>D53*E53</f>
        <v>0</v>
      </c>
      <c r="G53" s="29"/>
      <c r="H53" s="2"/>
      <c r="J53" s="3"/>
      <c r="L53" s="3"/>
      <c r="N53" s="2"/>
      <c r="P53" s="4"/>
    </row>
    <row r="54" spans="1:16" ht="12.75">
      <c r="A54" s="134"/>
      <c r="B54" s="27"/>
      <c r="C54" s="28"/>
      <c r="D54" s="58"/>
      <c r="E54" s="29"/>
      <c r="F54" s="126"/>
      <c r="G54" s="29"/>
      <c r="H54" s="2"/>
      <c r="J54" s="3"/>
      <c r="L54" s="3"/>
      <c r="N54" s="2"/>
      <c r="P54" s="4"/>
    </row>
    <row r="55" spans="1:14" s="11" customFormat="1" ht="12.75">
      <c r="A55" s="256"/>
      <c r="B55" s="465" t="s">
        <v>70</v>
      </c>
      <c r="C55" s="466"/>
      <c r="D55" s="466"/>
      <c r="E55" s="467"/>
      <c r="F55" s="324">
        <f>SUM(F41:F53)</f>
        <v>0</v>
      </c>
      <c r="G55" s="301"/>
      <c r="H55" s="257"/>
      <c r="J55" s="258"/>
      <c r="L55" s="258"/>
      <c r="N55" s="257"/>
    </row>
    <row r="56" spans="1:16" ht="12.75">
      <c r="A56" s="134"/>
      <c r="B56" s="27"/>
      <c r="C56" s="28"/>
      <c r="D56" s="58"/>
      <c r="E56" s="29"/>
      <c r="F56" s="126"/>
      <c r="G56" s="29"/>
      <c r="H56" s="2"/>
      <c r="J56" s="3"/>
      <c r="L56" s="3"/>
      <c r="N56" s="2"/>
      <c r="P56" s="4"/>
    </row>
    <row r="57" spans="1:14" s="59" customFormat="1" ht="25.5" customHeight="1">
      <c r="A57" s="213" t="s">
        <v>28</v>
      </c>
      <c r="B57" s="149" t="s">
        <v>37</v>
      </c>
      <c r="C57" s="214"/>
      <c r="D57" s="144"/>
      <c r="E57" s="145"/>
      <c r="F57" s="146"/>
      <c r="G57" s="145"/>
      <c r="H57" s="81"/>
      <c r="J57" s="159"/>
      <c r="L57" s="159"/>
      <c r="N57" s="81"/>
    </row>
    <row r="58" spans="1:14" s="59" customFormat="1" ht="12.75">
      <c r="A58" s="213"/>
      <c r="B58" s="149"/>
      <c r="C58" s="214"/>
      <c r="D58" s="144"/>
      <c r="E58" s="145"/>
      <c r="F58" s="146"/>
      <c r="G58" s="145"/>
      <c r="H58" s="81"/>
      <c r="J58" s="159"/>
      <c r="L58" s="159"/>
      <c r="N58" s="81"/>
    </row>
    <row r="59" spans="1:14" s="59" customFormat="1" ht="76.5">
      <c r="A59" s="223">
        <v>1</v>
      </c>
      <c r="B59" s="224" t="s">
        <v>71</v>
      </c>
      <c r="C59" s="214"/>
      <c r="D59" s="144"/>
      <c r="E59" s="145"/>
      <c r="F59" s="146"/>
      <c r="G59" s="145"/>
      <c r="H59" s="81"/>
      <c r="J59" s="159"/>
      <c r="L59" s="159"/>
      <c r="N59" s="81"/>
    </row>
    <row r="60" spans="1:14" s="59" customFormat="1" ht="12.75">
      <c r="A60" s="213"/>
      <c r="B60" s="160"/>
      <c r="C60" s="153" t="s">
        <v>29</v>
      </c>
      <c r="D60" s="69">
        <v>4000</v>
      </c>
      <c r="E60" s="80"/>
      <c r="F60" s="322">
        <f>D60*E60</f>
        <v>0</v>
      </c>
      <c r="G60" s="145"/>
      <c r="H60" s="81"/>
      <c r="J60" s="159"/>
      <c r="L60" s="159"/>
      <c r="N60" s="81"/>
    </row>
    <row r="61" spans="1:14" s="59" customFormat="1" ht="76.5">
      <c r="A61" s="223">
        <f>A59+1</f>
        <v>2</v>
      </c>
      <c r="B61" s="224" t="s">
        <v>72</v>
      </c>
      <c r="C61" s="214"/>
      <c r="D61" s="144"/>
      <c r="E61" s="333"/>
      <c r="F61" s="338"/>
      <c r="G61" s="145"/>
      <c r="H61" s="81"/>
      <c r="J61" s="159"/>
      <c r="L61" s="159"/>
      <c r="N61" s="81"/>
    </row>
    <row r="62" spans="1:14" s="59" customFormat="1" ht="12.75">
      <c r="A62" s="213"/>
      <c r="B62" s="160"/>
      <c r="C62" s="153" t="s">
        <v>29</v>
      </c>
      <c r="D62" s="69">
        <v>13000</v>
      </c>
      <c r="E62" s="80"/>
      <c r="F62" s="322">
        <f>D62*E62</f>
        <v>0</v>
      </c>
      <c r="G62" s="145"/>
      <c r="H62" s="81"/>
      <c r="J62" s="159"/>
      <c r="L62" s="159"/>
      <c r="N62" s="81"/>
    </row>
    <row r="63" spans="1:14" s="59" customFormat="1" ht="12.75">
      <c r="A63" s="147"/>
      <c r="B63" s="149"/>
      <c r="C63" s="143"/>
      <c r="D63" s="144"/>
      <c r="E63" s="145"/>
      <c r="F63" s="146"/>
      <c r="G63" s="145"/>
      <c r="H63" s="81"/>
      <c r="J63" s="159"/>
      <c r="L63" s="159"/>
      <c r="N63" s="81"/>
    </row>
    <row r="64" spans="1:14" s="11" customFormat="1" ht="12.75">
      <c r="A64" s="256"/>
      <c r="B64" s="465" t="s">
        <v>73</v>
      </c>
      <c r="C64" s="466"/>
      <c r="D64" s="466"/>
      <c r="E64" s="467"/>
      <c r="F64" s="324">
        <f>SUM(F60:F62)</f>
        <v>0</v>
      </c>
      <c r="G64" s="301"/>
      <c r="H64" s="257"/>
      <c r="J64" s="258"/>
      <c r="L64" s="258"/>
      <c r="N64" s="257"/>
    </row>
    <row r="65" spans="1:16" ht="12.75">
      <c r="A65" s="134"/>
      <c r="B65" s="27"/>
      <c r="C65" s="28"/>
      <c r="D65" s="58"/>
      <c r="E65" s="29"/>
      <c r="F65" s="126"/>
      <c r="G65" s="29"/>
      <c r="H65" s="2"/>
      <c r="J65" s="3"/>
      <c r="L65" s="3"/>
      <c r="N65" s="2"/>
      <c r="P65" s="4"/>
    </row>
    <row r="66" spans="1:16" ht="25.5" customHeight="1">
      <c r="A66" s="200" t="s">
        <v>50</v>
      </c>
      <c r="B66" s="149" t="s">
        <v>19</v>
      </c>
      <c r="C66" s="201"/>
      <c r="D66" s="58"/>
      <c r="E66" s="29"/>
      <c r="F66" s="126"/>
      <c r="G66" s="29"/>
      <c r="H66" s="2"/>
      <c r="J66" s="3"/>
      <c r="L66" s="3"/>
      <c r="N66" s="2"/>
      <c r="P66" s="4"/>
    </row>
    <row r="67" spans="1:16" ht="12.75">
      <c r="A67" s="200"/>
      <c r="B67" s="27"/>
      <c r="C67" s="201"/>
      <c r="D67" s="58"/>
      <c r="E67" s="29"/>
      <c r="F67" s="126"/>
      <c r="G67" s="29"/>
      <c r="H67" s="2"/>
      <c r="J67" s="3"/>
      <c r="L67" s="3"/>
      <c r="N67" s="2"/>
      <c r="P67" s="4"/>
    </row>
    <row r="68" spans="1:16" ht="386.25" customHeight="1">
      <c r="A68" s="293">
        <v>1</v>
      </c>
      <c r="B68" s="371" t="s">
        <v>907</v>
      </c>
      <c r="C68" s="291"/>
      <c r="D68" s="85"/>
      <c r="E68" s="86"/>
      <c r="F68" s="141"/>
      <c r="G68" s="86"/>
      <c r="H68" s="2"/>
      <c r="J68" s="3"/>
      <c r="L68" s="3"/>
      <c r="N68" s="2"/>
      <c r="P68" s="4"/>
    </row>
    <row r="69" spans="1:16" ht="38.25">
      <c r="A69" s="345"/>
      <c r="B69" s="372" t="s">
        <v>74</v>
      </c>
      <c r="C69" s="373"/>
      <c r="D69" s="374"/>
      <c r="E69" s="375"/>
      <c r="F69" s="376"/>
      <c r="G69" s="375"/>
      <c r="H69" s="2"/>
      <c r="J69" s="3"/>
      <c r="L69" s="3"/>
      <c r="N69" s="2"/>
      <c r="P69" s="4"/>
    </row>
    <row r="70" spans="1:16" ht="12.75">
      <c r="A70" s="213"/>
      <c r="B70" s="133"/>
      <c r="C70" s="228" t="s">
        <v>27</v>
      </c>
      <c r="D70" s="69">
        <v>6</v>
      </c>
      <c r="E70" s="80"/>
      <c r="F70" s="322">
        <f>D70*E70</f>
        <v>0</v>
      </c>
      <c r="G70" s="29"/>
      <c r="H70" s="2"/>
      <c r="J70" s="3"/>
      <c r="L70" s="3"/>
      <c r="N70" s="2"/>
      <c r="P70" s="4"/>
    </row>
    <row r="71" spans="1:16" ht="409.5" customHeight="1">
      <c r="A71" s="293">
        <f>A68+1</f>
        <v>2</v>
      </c>
      <c r="B71" s="371" t="s">
        <v>909</v>
      </c>
      <c r="C71" s="291"/>
      <c r="D71" s="85"/>
      <c r="E71" s="377"/>
      <c r="F71" s="378"/>
      <c r="G71" s="86"/>
      <c r="H71" s="2"/>
      <c r="J71" s="3"/>
      <c r="L71" s="3"/>
      <c r="N71" s="2"/>
      <c r="P71" s="4"/>
    </row>
    <row r="72" spans="1:16" ht="38.25">
      <c r="A72" s="345"/>
      <c r="B72" s="372" t="s">
        <v>74</v>
      </c>
      <c r="C72" s="373"/>
      <c r="D72" s="374"/>
      <c r="E72" s="362"/>
      <c r="F72" s="379"/>
      <c r="G72" s="375"/>
      <c r="H72" s="2"/>
      <c r="J72" s="3"/>
      <c r="L72" s="3"/>
      <c r="N72" s="2"/>
      <c r="P72" s="4"/>
    </row>
    <row r="73" spans="1:16" ht="12.75">
      <c r="A73" s="200"/>
      <c r="B73" s="133"/>
      <c r="C73" s="228" t="s">
        <v>27</v>
      </c>
      <c r="D73" s="69">
        <v>3</v>
      </c>
      <c r="E73" s="80"/>
      <c r="F73" s="322">
        <f>D73*E73</f>
        <v>0</v>
      </c>
      <c r="G73" s="29"/>
      <c r="H73" s="2"/>
      <c r="J73" s="3"/>
      <c r="L73" s="3"/>
      <c r="N73" s="2"/>
      <c r="P73" s="4"/>
    </row>
    <row r="74" spans="1:16" ht="398.25" customHeight="1">
      <c r="A74" s="293">
        <f>A71+1</f>
        <v>3</v>
      </c>
      <c r="B74" s="371" t="s">
        <v>908</v>
      </c>
      <c r="C74" s="291"/>
      <c r="D74" s="85"/>
      <c r="E74" s="377"/>
      <c r="F74" s="378"/>
      <c r="G74" s="86"/>
      <c r="H74" s="2"/>
      <c r="J74" s="3"/>
      <c r="L74" s="3"/>
      <c r="N74" s="2"/>
      <c r="P74" s="4"/>
    </row>
    <row r="75" spans="1:16" ht="38.25">
      <c r="A75" s="345"/>
      <c r="B75" s="372" t="s">
        <v>75</v>
      </c>
      <c r="C75" s="373"/>
      <c r="D75" s="374"/>
      <c r="E75" s="362"/>
      <c r="F75" s="379"/>
      <c r="G75" s="375"/>
      <c r="H75" s="2"/>
      <c r="J75" s="3"/>
      <c r="L75" s="3"/>
      <c r="N75" s="2"/>
      <c r="P75" s="4"/>
    </row>
    <row r="76" spans="1:16" ht="12.75">
      <c r="A76" s="200"/>
      <c r="B76" s="133"/>
      <c r="C76" s="226" t="s">
        <v>76</v>
      </c>
      <c r="D76" s="69">
        <v>50</v>
      </c>
      <c r="E76" s="80"/>
      <c r="F76" s="322">
        <f>D76*E76</f>
        <v>0</v>
      </c>
      <c r="G76" s="29"/>
      <c r="H76" s="2"/>
      <c r="J76" s="3"/>
      <c r="L76" s="3"/>
      <c r="N76" s="2"/>
      <c r="P76" s="4"/>
    </row>
    <row r="77" spans="1:16" ht="247.5" customHeight="1">
      <c r="A77" s="223">
        <f>A74+1</f>
        <v>4</v>
      </c>
      <c r="B77" s="225" t="s">
        <v>77</v>
      </c>
      <c r="C77" s="201"/>
      <c r="D77" s="58"/>
      <c r="E77" s="331"/>
      <c r="F77" s="323"/>
      <c r="G77" s="29"/>
      <c r="H77" s="2"/>
      <c r="J77" s="3"/>
      <c r="L77" s="3"/>
      <c r="N77" s="2"/>
      <c r="P77" s="4"/>
    </row>
    <row r="78" spans="1:16" ht="12.75">
      <c r="A78" s="200"/>
      <c r="B78" s="133"/>
      <c r="C78" s="226" t="s">
        <v>76</v>
      </c>
      <c r="D78" s="69">
        <v>30</v>
      </c>
      <c r="E78" s="80"/>
      <c r="F78" s="322">
        <f>D78*E78</f>
        <v>0</v>
      </c>
      <c r="G78" s="29"/>
      <c r="H78" s="2"/>
      <c r="J78" s="3"/>
      <c r="L78" s="3"/>
      <c r="N78" s="2"/>
      <c r="P78" s="4"/>
    </row>
    <row r="79" spans="1:16" ht="331.5">
      <c r="A79" s="223">
        <f>A77+1</f>
        <v>5</v>
      </c>
      <c r="B79" s="225" t="s">
        <v>784</v>
      </c>
      <c r="C79" s="201"/>
      <c r="D79" s="58"/>
      <c r="E79" s="331"/>
      <c r="F79" s="323"/>
      <c r="G79" s="29"/>
      <c r="H79" s="2"/>
      <c r="J79" s="3"/>
      <c r="L79" s="3"/>
      <c r="N79" s="2"/>
      <c r="P79" s="4"/>
    </row>
    <row r="80" spans="1:16" ht="12.75">
      <c r="A80" s="200"/>
      <c r="B80" s="133"/>
      <c r="C80" s="226" t="s">
        <v>76</v>
      </c>
      <c r="D80" s="69">
        <v>105</v>
      </c>
      <c r="E80" s="80"/>
      <c r="F80" s="322">
        <f>D80*E80</f>
        <v>0</v>
      </c>
      <c r="G80" s="29"/>
      <c r="H80" s="2"/>
      <c r="J80" s="3"/>
      <c r="L80" s="3"/>
      <c r="N80" s="2"/>
      <c r="P80" s="4"/>
    </row>
    <row r="81" spans="1:16" ht="369.75">
      <c r="A81" s="223">
        <f>A79+1</f>
        <v>6</v>
      </c>
      <c r="B81" s="225" t="s">
        <v>785</v>
      </c>
      <c r="C81" s="201"/>
      <c r="D81" s="58"/>
      <c r="E81" s="331"/>
      <c r="F81" s="323"/>
      <c r="G81" s="29"/>
      <c r="H81" s="2"/>
      <c r="J81" s="3"/>
      <c r="L81" s="3"/>
      <c r="N81" s="2"/>
      <c r="P81" s="4"/>
    </row>
    <row r="82" spans="1:16" ht="12.75">
      <c r="A82" s="200"/>
      <c r="B82" s="133"/>
      <c r="C82" s="226" t="s">
        <v>76</v>
      </c>
      <c r="D82" s="69">
        <v>105</v>
      </c>
      <c r="E82" s="80"/>
      <c r="F82" s="322">
        <f>D82*E82</f>
        <v>0</v>
      </c>
      <c r="G82" s="29"/>
      <c r="H82" s="2"/>
      <c r="J82" s="3"/>
      <c r="L82" s="3"/>
      <c r="N82" s="2"/>
      <c r="P82" s="4"/>
    </row>
    <row r="83" spans="1:16" ht="321.75" customHeight="1">
      <c r="A83" s="223">
        <f>A81+1</f>
        <v>7</v>
      </c>
      <c r="B83" s="225" t="s">
        <v>786</v>
      </c>
      <c r="C83" s="201"/>
      <c r="D83" s="58"/>
      <c r="E83" s="331"/>
      <c r="F83" s="323"/>
      <c r="G83" s="29"/>
      <c r="H83" s="2"/>
      <c r="J83" s="3"/>
      <c r="L83" s="3"/>
      <c r="N83" s="2"/>
      <c r="P83" s="4"/>
    </row>
    <row r="84" spans="1:16" ht="12.75">
      <c r="A84" s="200"/>
      <c r="B84" s="133"/>
      <c r="C84" s="226" t="s">
        <v>76</v>
      </c>
      <c r="D84" s="69">
        <v>105</v>
      </c>
      <c r="E84" s="80"/>
      <c r="F84" s="322">
        <f>D84*E84</f>
        <v>0</v>
      </c>
      <c r="G84" s="29"/>
      <c r="H84" s="2"/>
      <c r="J84" s="3"/>
      <c r="L84" s="3"/>
      <c r="N84" s="2"/>
      <c r="P84" s="4"/>
    </row>
    <row r="85" spans="1:16" ht="330" customHeight="1">
      <c r="A85" s="223">
        <f>A83+1</f>
        <v>8</v>
      </c>
      <c r="B85" s="225" t="s">
        <v>787</v>
      </c>
      <c r="C85" s="201"/>
      <c r="D85" s="58"/>
      <c r="E85" s="331"/>
      <c r="F85" s="323"/>
      <c r="G85" s="29"/>
      <c r="H85" s="2"/>
      <c r="J85" s="3"/>
      <c r="L85" s="3"/>
      <c r="N85" s="2"/>
      <c r="P85" s="4"/>
    </row>
    <row r="86" spans="1:16" ht="12.75">
      <c r="A86" s="200"/>
      <c r="B86" s="133"/>
      <c r="C86" s="226" t="s">
        <v>76</v>
      </c>
      <c r="D86" s="69">
        <v>950</v>
      </c>
      <c r="E86" s="80"/>
      <c r="F86" s="322">
        <f>D86*E86</f>
        <v>0</v>
      </c>
      <c r="G86" s="29"/>
      <c r="H86" s="2"/>
      <c r="J86" s="3"/>
      <c r="L86" s="3"/>
      <c r="N86" s="2"/>
      <c r="P86" s="4"/>
    </row>
    <row r="87" spans="1:16" ht="246.75" customHeight="1">
      <c r="A87" s="223">
        <f>A85+1</f>
        <v>9</v>
      </c>
      <c r="B87" s="225" t="s">
        <v>78</v>
      </c>
      <c r="C87" s="201"/>
      <c r="D87" s="58"/>
      <c r="E87" s="331"/>
      <c r="F87" s="323"/>
      <c r="G87" s="29"/>
      <c r="H87" s="2"/>
      <c r="J87" s="3"/>
      <c r="L87" s="3"/>
      <c r="N87" s="2"/>
      <c r="P87" s="4"/>
    </row>
    <row r="88" spans="1:16" ht="12.75">
      <c r="A88" s="200"/>
      <c r="B88" s="133"/>
      <c r="C88" s="226" t="s">
        <v>14</v>
      </c>
      <c r="D88" s="69">
        <v>1</v>
      </c>
      <c r="E88" s="80"/>
      <c r="F88" s="322">
        <f>D88*E88</f>
        <v>0</v>
      </c>
      <c r="G88" s="29"/>
      <c r="H88" s="2"/>
      <c r="J88" s="3"/>
      <c r="L88" s="3"/>
      <c r="N88" s="2"/>
      <c r="P88" s="4"/>
    </row>
    <row r="89" spans="1:16" ht="223.5" customHeight="1">
      <c r="A89" s="223">
        <f>A87+1</f>
        <v>10</v>
      </c>
      <c r="B89" s="225" t="s">
        <v>79</v>
      </c>
      <c r="C89" s="201"/>
      <c r="D89" s="58"/>
      <c r="E89" s="331"/>
      <c r="F89" s="323"/>
      <c r="G89" s="29"/>
      <c r="H89" s="2"/>
      <c r="J89" s="3"/>
      <c r="L89" s="3"/>
      <c r="N89" s="2"/>
      <c r="P89" s="4"/>
    </row>
    <row r="90" spans="1:16" ht="12.75">
      <c r="A90" s="200"/>
      <c r="B90" s="133"/>
      <c r="C90" s="226" t="s">
        <v>76</v>
      </c>
      <c r="D90" s="69">
        <v>30</v>
      </c>
      <c r="E90" s="80"/>
      <c r="F90" s="322">
        <f>D90*E90</f>
        <v>0</v>
      </c>
      <c r="G90" s="29"/>
      <c r="H90" s="2"/>
      <c r="J90" s="3"/>
      <c r="L90" s="3"/>
      <c r="N90" s="2"/>
      <c r="P90" s="4"/>
    </row>
    <row r="91" spans="1:16" ht="12.75">
      <c r="A91" s="134"/>
      <c r="B91" s="27"/>
      <c r="C91" s="30"/>
      <c r="D91" s="69"/>
      <c r="E91" s="76"/>
      <c r="F91" s="137"/>
      <c r="G91" s="29"/>
      <c r="H91" s="2"/>
      <c r="J91" s="3"/>
      <c r="L91" s="3"/>
      <c r="N91" s="2"/>
      <c r="P91" s="4"/>
    </row>
    <row r="92" spans="1:14" s="11" customFormat="1" ht="12.75">
      <c r="A92" s="256"/>
      <c r="B92" s="465" t="s">
        <v>80</v>
      </c>
      <c r="C92" s="466"/>
      <c r="D92" s="466"/>
      <c r="E92" s="467"/>
      <c r="F92" s="324">
        <f>SUM(F70:F90)</f>
        <v>0</v>
      </c>
      <c r="G92" s="301"/>
      <c r="H92" s="257"/>
      <c r="J92" s="258"/>
      <c r="L92" s="258"/>
      <c r="N92" s="257"/>
    </row>
    <row r="93" spans="1:16" ht="12.75">
      <c r="A93" s="134"/>
      <c r="B93" s="27"/>
      <c r="C93" s="28"/>
      <c r="D93" s="58"/>
      <c r="E93" s="29"/>
      <c r="F93" s="126"/>
      <c r="G93" s="29"/>
      <c r="H93" s="2"/>
      <c r="J93" s="3"/>
      <c r="L93" s="3"/>
      <c r="N93" s="2"/>
      <c r="P93" s="4"/>
    </row>
    <row r="94" spans="1:16" ht="25.5" customHeight="1">
      <c r="A94" s="200" t="s">
        <v>81</v>
      </c>
      <c r="B94" s="27" t="s">
        <v>18</v>
      </c>
      <c r="C94" s="201"/>
      <c r="D94" s="58"/>
      <c r="E94" s="29"/>
      <c r="F94" s="126"/>
      <c r="G94" s="29"/>
      <c r="H94" s="2"/>
      <c r="J94" s="3"/>
      <c r="L94" s="3"/>
      <c r="N94" s="2"/>
      <c r="P94" s="4"/>
    </row>
    <row r="95" spans="1:16" ht="12.75">
      <c r="A95" s="200"/>
      <c r="B95" s="27"/>
      <c r="C95" s="201"/>
      <c r="D95" s="58"/>
      <c r="E95" s="29"/>
      <c r="F95" s="126"/>
      <c r="G95" s="29"/>
      <c r="H95" s="2"/>
      <c r="J95" s="3"/>
      <c r="L95" s="3"/>
      <c r="N95" s="2"/>
      <c r="P95" s="4"/>
    </row>
    <row r="96" spans="1:16" ht="345.75" customHeight="1">
      <c r="A96" s="223">
        <v>1</v>
      </c>
      <c r="B96" s="225" t="s">
        <v>957</v>
      </c>
      <c r="C96" s="226"/>
      <c r="D96" s="79"/>
      <c r="E96" s="31"/>
      <c r="F96" s="136"/>
      <c r="G96" s="29"/>
      <c r="H96" s="2"/>
      <c r="J96" s="3"/>
      <c r="L96" s="3"/>
      <c r="N96" s="2"/>
      <c r="P96" s="4"/>
    </row>
    <row r="97" spans="1:16" ht="12.75">
      <c r="A97" s="125"/>
      <c r="B97" s="229" t="s">
        <v>82</v>
      </c>
      <c r="C97" s="226" t="s">
        <v>8</v>
      </c>
      <c r="D97" s="69">
        <v>1600</v>
      </c>
      <c r="E97" s="161"/>
      <c r="F97" s="322">
        <f>D97*E97</f>
        <v>0</v>
      </c>
      <c r="G97" s="29"/>
      <c r="H97" s="2"/>
      <c r="J97" s="3"/>
      <c r="L97" s="3"/>
      <c r="N97" s="2"/>
      <c r="P97" s="4"/>
    </row>
    <row r="98" spans="1:16" ht="12.75">
      <c r="A98" s="125"/>
      <c r="B98" s="229" t="s">
        <v>83</v>
      </c>
      <c r="C98" s="226" t="s">
        <v>8</v>
      </c>
      <c r="D98" s="69">
        <v>200</v>
      </c>
      <c r="E98" s="161"/>
      <c r="F98" s="322">
        <f>D98*E98</f>
        <v>0</v>
      </c>
      <c r="G98" s="29"/>
      <c r="H98" s="2"/>
      <c r="J98" s="3"/>
      <c r="L98" s="3"/>
      <c r="N98" s="2"/>
      <c r="P98" s="4"/>
    </row>
    <row r="99" spans="1:16" ht="153">
      <c r="A99" s="223">
        <f>A96+1</f>
        <v>2</v>
      </c>
      <c r="B99" s="225" t="s">
        <v>84</v>
      </c>
      <c r="C99" s="226"/>
      <c r="D99" s="79"/>
      <c r="E99" s="162"/>
      <c r="F99" s="328"/>
      <c r="G99" s="29"/>
      <c r="H99" s="2"/>
      <c r="J99" s="3"/>
      <c r="L99" s="3"/>
      <c r="N99" s="2"/>
      <c r="P99" s="4"/>
    </row>
    <row r="100" spans="1:16" ht="12.75">
      <c r="A100" s="125"/>
      <c r="B100" s="230"/>
      <c r="C100" s="226" t="s">
        <v>8</v>
      </c>
      <c r="D100" s="69">
        <v>160</v>
      </c>
      <c r="E100" s="161"/>
      <c r="F100" s="322">
        <f>D100*E100</f>
        <v>0</v>
      </c>
      <c r="G100" s="29"/>
      <c r="H100" s="2"/>
      <c r="J100" s="3"/>
      <c r="L100" s="3"/>
      <c r="N100" s="2"/>
      <c r="P100" s="4"/>
    </row>
    <row r="101" spans="1:16" ht="89.25">
      <c r="A101" s="223">
        <f>A99+1</f>
        <v>3</v>
      </c>
      <c r="B101" s="225" t="s">
        <v>85</v>
      </c>
      <c r="C101" s="226"/>
      <c r="D101" s="79"/>
      <c r="E101" s="31"/>
      <c r="F101" s="328"/>
      <c r="G101" s="29"/>
      <c r="H101" s="2"/>
      <c r="J101" s="3"/>
      <c r="L101" s="3"/>
      <c r="N101" s="2"/>
      <c r="P101" s="4"/>
    </row>
    <row r="102" spans="1:16" ht="12.75">
      <c r="A102" s="125"/>
      <c r="B102" s="230"/>
      <c r="C102" s="226" t="s">
        <v>8</v>
      </c>
      <c r="D102" s="69">
        <v>160</v>
      </c>
      <c r="E102" s="161"/>
      <c r="F102" s="322">
        <f>D102*E102</f>
        <v>0</v>
      </c>
      <c r="G102" s="29"/>
      <c r="H102" s="2"/>
      <c r="J102" s="3"/>
      <c r="L102" s="3"/>
      <c r="N102" s="2"/>
      <c r="P102" s="4"/>
    </row>
    <row r="103" spans="1:16" ht="12.75">
      <c r="A103" s="200"/>
      <c r="B103" s="27"/>
      <c r="C103" s="201"/>
      <c r="D103" s="58"/>
      <c r="E103" s="29"/>
      <c r="F103" s="126"/>
      <c r="G103" s="29"/>
      <c r="H103" s="2"/>
      <c r="J103" s="3"/>
      <c r="L103" s="3"/>
      <c r="N103" s="2"/>
      <c r="P103" s="4"/>
    </row>
    <row r="104" spans="1:14" s="11" customFormat="1" ht="12.75">
      <c r="A104" s="256"/>
      <c r="B104" s="465" t="s">
        <v>17</v>
      </c>
      <c r="C104" s="466"/>
      <c r="D104" s="466"/>
      <c r="E104" s="467"/>
      <c r="F104" s="324">
        <f>SUM(F97:F102)</f>
        <v>0</v>
      </c>
      <c r="G104" s="301"/>
      <c r="H104" s="257"/>
      <c r="J104" s="258"/>
      <c r="L104" s="258"/>
      <c r="N104" s="257"/>
    </row>
    <row r="105" spans="1:16" ht="12.75">
      <c r="A105" s="134"/>
      <c r="B105" s="27"/>
      <c r="C105" s="28"/>
      <c r="D105" s="58"/>
      <c r="E105" s="29"/>
      <c r="F105" s="126"/>
      <c r="G105" s="29"/>
      <c r="H105" s="2"/>
      <c r="J105" s="3"/>
      <c r="L105" s="3"/>
      <c r="N105" s="2"/>
      <c r="P105" s="4"/>
    </row>
    <row r="106" spans="1:16" ht="25.5" customHeight="1">
      <c r="A106" s="200" t="s">
        <v>86</v>
      </c>
      <c r="B106" s="27" t="s">
        <v>16</v>
      </c>
      <c r="C106" s="201"/>
      <c r="D106" s="58"/>
      <c r="E106" s="29"/>
      <c r="F106" s="126"/>
      <c r="G106" s="29"/>
      <c r="H106" s="2"/>
      <c r="J106" s="3"/>
      <c r="L106" s="3"/>
      <c r="N106" s="2"/>
      <c r="P106" s="4"/>
    </row>
    <row r="107" spans="1:16" ht="12.75">
      <c r="A107" s="200"/>
      <c r="B107" s="27"/>
      <c r="C107" s="201"/>
      <c r="D107" s="58"/>
      <c r="E107" s="29"/>
      <c r="F107" s="126"/>
      <c r="G107" s="29"/>
      <c r="H107" s="2"/>
      <c r="J107" s="3"/>
      <c r="L107" s="3"/>
      <c r="N107" s="2"/>
      <c r="P107" s="4"/>
    </row>
    <row r="108" spans="1:16" ht="114.75">
      <c r="A108" s="223">
        <v>1</v>
      </c>
      <c r="B108" s="225" t="s">
        <v>87</v>
      </c>
      <c r="C108" s="226"/>
      <c r="D108" s="79"/>
      <c r="E108" s="31"/>
      <c r="F108" s="136"/>
      <c r="G108" s="29"/>
      <c r="H108" s="2"/>
      <c r="J108" s="3"/>
      <c r="L108" s="3"/>
      <c r="N108" s="2"/>
      <c r="P108" s="4"/>
    </row>
    <row r="109" spans="1:16" ht="12.75">
      <c r="A109" s="125"/>
      <c r="B109" s="230"/>
      <c r="C109" s="226" t="s">
        <v>8</v>
      </c>
      <c r="D109" s="69">
        <v>1600</v>
      </c>
      <c r="E109" s="161"/>
      <c r="F109" s="322">
        <f>D109*E109</f>
        <v>0</v>
      </c>
      <c r="G109" s="29"/>
      <c r="H109" s="2"/>
      <c r="J109" s="3"/>
      <c r="L109" s="3"/>
      <c r="N109" s="2"/>
      <c r="P109" s="4"/>
    </row>
    <row r="110" spans="1:16" ht="146.25" customHeight="1">
      <c r="A110" s="223">
        <f>A108+1</f>
        <v>2</v>
      </c>
      <c r="B110" s="225" t="s">
        <v>88</v>
      </c>
      <c r="C110" s="226"/>
      <c r="D110" s="79"/>
      <c r="E110" s="162"/>
      <c r="F110" s="328"/>
      <c r="G110" s="29"/>
      <c r="H110" s="2"/>
      <c r="J110" s="3"/>
      <c r="L110" s="3"/>
      <c r="N110" s="2"/>
      <c r="P110" s="4"/>
    </row>
    <row r="111" spans="1:16" ht="12.75">
      <c r="A111" s="125"/>
      <c r="B111" s="230"/>
      <c r="C111" s="226" t="s">
        <v>8</v>
      </c>
      <c r="D111" s="69">
        <v>10</v>
      </c>
      <c r="E111" s="161"/>
      <c r="F111" s="322">
        <f>D111*E111</f>
        <v>0</v>
      </c>
      <c r="G111" s="29"/>
      <c r="H111" s="2"/>
      <c r="J111" s="3"/>
      <c r="L111" s="3"/>
      <c r="N111" s="2"/>
      <c r="P111" s="4"/>
    </row>
    <row r="112" spans="1:16" ht="181.5" customHeight="1">
      <c r="A112" s="223">
        <f>A110+1</f>
        <v>3</v>
      </c>
      <c r="B112" s="231" t="s">
        <v>89</v>
      </c>
      <c r="C112" s="226"/>
      <c r="D112" s="79"/>
      <c r="E112" s="31"/>
      <c r="F112" s="328"/>
      <c r="G112" s="29"/>
      <c r="H112" s="2"/>
      <c r="J112" s="3"/>
      <c r="L112" s="3"/>
      <c r="N112" s="2"/>
      <c r="P112" s="4"/>
    </row>
    <row r="113" spans="1:16" ht="12.75">
      <c r="A113" s="125"/>
      <c r="B113" s="225"/>
      <c r="C113" s="226" t="s">
        <v>8</v>
      </c>
      <c r="D113" s="69">
        <v>10</v>
      </c>
      <c r="E113" s="161"/>
      <c r="F113" s="322">
        <f>D113*E113</f>
        <v>0</v>
      </c>
      <c r="G113" s="29"/>
      <c r="H113" s="2"/>
      <c r="J113" s="3"/>
      <c r="L113" s="3"/>
      <c r="N113" s="2"/>
      <c r="P113" s="4"/>
    </row>
    <row r="114" spans="1:16" ht="178.5">
      <c r="A114" s="223">
        <f>A112+1</f>
        <v>4</v>
      </c>
      <c r="B114" s="225" t="s">
        <v>90</v>
      </c>
      <c r="C114" s="226"/>
      <c r="D114" s="79"/>
      <c r="E114" s="31"/>
      <c r="F114" s="328"/>
      <c r="G114" s="29"/>
      <c r="H114" s="2"/>
      <c r="J114" s="3"/>
      <c r="L114" s="3"/>
      <c r="N114" s="2"/>
      <c r="P114" s="4"/>
    </row>
    <row r="115" spans="1:16" ht="12.75">
      <c r="A115" s="125"/>
      <c r="B115" s="230"/>
      <c r="C115" s="226" t="s">
        <v>8</v>
      </c>
      <c r="D115" s="69">
        <v>2</v>
      </c>
      <c r="E115" s="162"/>
      <c r="F115" s="322">
        <f>D115*E115</f>
        <v>0</v>
      </c>
      <c r="G115" s="29"/>
      <c r="H115" s="2"/>
      <c r="J115" s="3"/>
      <c r="L115" s="3"/>
      <c r="N115" s="2"/>
      <c r="P115" s="4"/>
    </row>
    <row r="116" spans="1:16" ht="204">
      <c r="A116" s="223">
        <f>A114+1</f>
        <v>5</v>
      </c>
      <c r="B116" s="225" t="s">
        <v>91</v>
      </c>
      <c r="C116" s="226"/>
      <c r="D116" s="79"/>
      <c r="E116" s="31"/>
      <c r="F116" s="328"/>
      <c r="G116" s="29"/>
      <c r="H116" s="2"/>
      <c r="J116" s="3"/>
      <c r="L116" s="3"/>
      <c r="N116" s="2"/>
      <c r="P116" s="4"/>
    </row>
    <row r="117" spans="1:16" ht="12.75">
      <c r="A117" s="125"/>
      <c r="B117" s="230"/>
      <c r="C117" s="226" t="s">
        <v>9</v>
      </c>
      <c r="D117" s="69">
        <v>40</v>
      </c>
      <c r="E117" s="161"/>
      <c r="F117" s="322">
        <f>D117*E117</f>
        <v>0</v>
      </c>
      <c r="G117" s="29"/>
      <c r="H117" s="2"/>
      <c r="J117" s="3"/>
      <c r="L117" s="3"/>
      <c r="N117" s="2"/>
      <c r="P117" s="4"/>
    </row>
    <row r="118" spans="1:16" ht="114.75">
      <c r="A118" s="223">
        <f>A116+1</f>
        <v>6</v>
      </c>
      <c r="B118" s="225" t="s">
        <v>92</v>
      </c>
      <c r="C118" s="226"/>
      <c r="D118" s="79"/>
      <c r="E118" s="31"/>
      <c r="F118" s="328"/>
      <c r="G118" s="29"/>
      <c r="H118" s="2"/>
      <c r="J118" s="3"/>
      <c r="L118" s="3"/>
      <c r="N118" s="2"/>
      <c r="P118" s="4"/>
    </row>
    <row r="119" spans="1:16" ht="12.75">
      <c r="A119" s="125"/>
      <c r="B119" s="230"/>
      <c r="C119" s="226" t="s">
        <v>11</v>
      </c>
      <c r="D119" s="69">
        <v>10</v>
      </c>
      <c r="E119" s="161"/>
      <c r="F119" s="322">
        <f>D119*E119</f>
        <v>0</v>
      </c>
      <c r="G119" s="29"/>
      <c r="H119" s="2"/>
      <c r="J119" s="3"/>
      <c r="L119" s="3"/>
      <c r="N119" s="2"/>
      <c r="P119" s="4"/>
    </row>
    <row r="120" spans="1:16" ht="165.75">
      <c r="A120" s="223">
        <f>A118+1</f>
        <v>7</v>
      </c>
      <c r="B120" s="225" t="s">
        <v>93</v>
      </c>
      <c r="C120" s="226"/>
      <c r="D120" s="79"/>
      <c r="E120" s="31"/>
      <c r="F120" s="328"/>
      <c r="G120" s="29"/>
      <c r="H120" s="2"/>
      <c r="J120" s="3"/>
      <c r="L120" s="3"/>
      <c r="N120" s="2"/>
      <c r="P120" s="4"/>
    </row>
    <row r="121" spans="1:16" ht="12.75">
      <c r="A121" s="125"/>
      <c r="B121" s="230"/>
      <c r="C121" s="226" t="s">
        <v>8</v>
      </c>
      <c r="D121" s="69">
        <v>50</v>
      </c>
      <c r="E121" s="161"/>
      <c r="F121" s="322">
        <f>D121*E121</f>
        <v>0</v>
      </c>
      <c r="G121" s="29"/>
      <c r="H121" s="2"/>
      <c r="J121" s="3"/>
      <c r="L121" s="3"/>
      <c r="N121" s="2"/>
      <c r="P121" s="4"/>
    </row>
    <row r="122" spans="1:16" ht="249.75" customHeight="1">
      <c r="A122" s="223">
        <f>A120+1</f>
        <v>8</v>
      </c>
      <c r="B122" s="225" t="s">
        <v>94</v>
      </c>
      <c r="C122" s="226"/>
      <c r="D122" s="79"/>
      <c r="E122" s="31"/>
      <c r="F122" s="328"/>
      <c r="G122" s="29"/>
      <c r="H122" s="2"/>
      <c r="J122" s="3"/>
      <c r="L122" s="3"/>
      <c r="N122" s="2"/>
      <c r="P122" s="4"/>
    </row>
    <row r="123" spans="1:16" ht="12.75">
      <c r="A123" s="125"/>
      <c r="B123" s="230"/>
      <c r="C123" s="226" t="s">
        <v>8</v>
      </c>
      <c r="D123" s="69">
        <v>60</v>
      </c>
      <c r="E123" s="161"/>
      <c r="F123" s="322">
        <f>D123*E123</f>
        <v>0</v>
      </c>
      <c r="G123" s="29"/>
      <c r="H123" s="2"/>
      <c r="J123" s="3"/>
      <c r="L123" s="3"/>
      <c r="N123" s="2"/>
      <c r="P123" s="4"/>
    </row>
    <row r="124" spans="1:16" ht="172.5" customHeight="1">
      <c r="A124" s="223">
        <f>A122+1</f>
        <v>9</v>
      </c>
      <c r="B124" s="225" t="s">
        <v>95</v>
      </c>
      <c r="C124" s="226"/>
      <c r="D124" s="79"/>
      <c r="E124" s="31"/>
      <c r="F124" s="328"/>
      <c r="G124" s="29"/>
      <c r="H124" s="2"/>
      <c r="J124" s="3"/>
      <c r="L124" s="3"/>
      <c r="N124" s="2"/>
      <c r="P124" s="4"/>
    </row>
    <row r="125" spans="1:16" ht="12.75">
      <c r="A125" s="125"/>
      <c r="B125" s="230"/>
      <c r="C125" s="226" t="s">
        <v>8</v>
      </c>
      <c r="D125" s="69">
        <v>60</v>
      </c>
      <c r="E125" s="161"/>
      <c r="F125" s="322">
        <f>D125*E125</f>
        <v>0</v>
      </c>
      <c r="G125" s="29"/>
      <c r="H125" s="2"/>
      <c r="J125" s="3"/>
      <c r="L125" s="3"/>
      <c r="N125" s="2"/>
      <c r="P125" s="4"/>
    </row>
    <row r="126" spans="1:16" ht="172.5" customHeight="1">
      <c r="A126" s="223">
        <f>A124+1</f>
        <v>10</v>
      </c>
      <c r="B126" s="225" t="s">
        <v>96</v>
      </c>
      <c r="C126" s="226"/>
      <c r="D126" s="79"/>
      <c r="E126" s="31"/>
      <c r="F126" s="328"/>
      <c r="G126" s="29"/>
      <c r="H126" s="2"/>
      <c r="J126" s="3"/>
      <c r="L126" s="3"/>
      <c r="N126" s="2"/>
      <c r="P126" s="4"/>
    </row>
    <row r="127" spans="1:16" ht="12.75">
      <c r="A127" s="125"/>
      <c r="B127" s="230"/>
      <c r="C127" s="226" t="s">
        <v>8</v>
      </c>
      <c r="D127" s="69">
        <v>1600</v>
      </c>
      <c r="E127" s="161"/>
      <c r="F127" s="322">
        <f>D127*E127</f>
        <v>0</v>
      </c>
      <c r="G127" s="29"/>
      <c r="H127" s="2"/>
      <c r="J127" s="3"/>
      <c r="L127" s="3"/>
      <c r="N127" s="2"/>
      <c r="P127" s="4"/>
    </row>
    <row r="128" spans="1:16" ht="117" customHeight="1">
      <c r="A128" s="223">
        <f>A126+1</f>
        <v>11</v>
      </c>
      <c r="B128" s="225" t="s">
        <v>97</v>
      </c>
      <c r="C128" s="226"/>
      <c r="D128" s="79"/>
      <c r="E128" s="31"/>
      <c r="F128" s="328"/>
      <c r="G128" s="29"/>
      <c r="H128" s="2"/>
      <c r="J128" s="3"/>
      <c r="L128" s="3"/>
      <c r="N128" s="2"/>
      <c r="P128" s="4"/>
    </row>
    <row r="129" spans="1:16" ht="12.75">
      <c r="A129" s="125"/>
      <c r="B129" s="230"/>
      <c r="C129" s="226" t="s">
        <v>8</v>
      </c>
      <c r="D129" s="69">
        <v>1680</v>
      </c>
      <c r="E129" s="161"/>
      <c r="F129" s="322">
        <f>D129*E129</f>
        <v>0</v>
      </c>
      <c r="G129" s="29"/>
      <c r="H129" s="2"/>
      <c r="J129" s="3"/>
      <c r="L129" s="3"/>
      <c r="N129" s="2"/>
      <c r="P129" s="4"/>
    </row>
    <row r="130" spans="1:16" ht="102">
      <c r="A130" s="223">
        <f>A128+1</f>
        <v>12</v>
      </c>
      <c r="B130" s="225" t="s">
        <v>98</v>
      </c>
      <c r="C130" s="226"/>
      <c r="D130" s="79"/>
      <c r="E130" s="31"/>
      <c r="F130" s="328"/>
      <c r="G130" s="29"/>
      <c r="H130" s="2"/>
      <c r="J130" s="3"/>
      <c r="L130" s="3"/>
      <c r="N130" s="2"/>
      <c r="P130" s="4"/>
    </row>
    <row r="131" spans="1:16" ht="12.75">
      <c r="A131" s="125"/>
      <c r="B131" s="230"/>
      <c r="C131" s="226" t="s">
        <v>8</v>
      </c>
      <c r="D131" s="69">
        <v>80</v>
      </c>
      <c r="E131" s="161"/>
      <c r="F131" s="322">
        <f>D131*E131</f>
        <v>0</v>
      </c>
      <c r="G131" s="29"/>
      <c r="H131" s="2"/>
      <c r="J131" s="3"/>
      <c r="L131" s="3"/>
      <c r="N131" s="2"/>
      <c r="P131" s="4"/>
    </row>
    <row r="132" spans="1:16" ht="153">
      <c r="A132" s="223">
        <f>A130+1</f>
        <v>13</v>
      </c>
      <c r="B132" s="225" t="s">
        <v>99</v>
      </c>
      <c r="C132" s="226"/>
      <c r="D132" s="79"/>
      <c r="E132" s="31"/>
      <c r="F132" s="328"/>
      <c r="G132" s="29"/>
      <c r="H132" s="2"/>
      <c r="J132" s="3"/>
      <c r="L132" s="3"/>
      <c r="N132" s="2"/>
      <c r="P132" s="4"/>
    </row>
    <row r="133" spans="1:16" ht="12.75">
      <c r="A133" s="125"/>
      <c r="B133" s="230"/>
      <c r="C133" s="226" t="s">
        <v>8</v>
      </c>
      <c r="D133" s="69">
        <v>110</v>
      </c>
      <c r="E133" s="161"/>
      <c r="F133" s="322">
        <f>D133*E133</f>
        <v>0</v>
      </c>
      <c r="G133" s="29"/>
      <c r="H133" s="2"/>
      <c r="J133" s="3"/>
      <c r="L133" s="3"/>
      <c r="N133" s="2"/>
      <c r="P133" s="4"/>
    </row>
    <row r="134" spans="1:16" ht="12.75">
      <c r="A134" s="200"/>
      <c r="B134" s="27"/>
      <c r="C134" s="201"/>
      <c r="D134" s="58"/>
      <c r="E134" s="29"/>
      <c r="F134" s="126"/>
      <c r="G134" s="29"/>
      <c r="H134" s="2"/>
      <c r="J134" s="3"/>
      <c r="L134" s="3"/>
      <c r="N134" s="2"/>
      <c r="P134" s="4"/>
    </row>
    <row r="135" spans="1:14" s="11" customFormat="1" ht="12.75">
      <c r="A135" s="256"/>
      <c r="B135" s="465" t="s">
        <v>100</v>
      </c>
      <c r="C135" s="466"/>
      <c r="D135" s="466"/>
      <c r="E135" s="467"/>
      <c r="F135" s="324">
        <f>SUM(F109:F133)</f>
        <v>0</v>
      </c>
      <c r="G135" s="301"/>
      <c r="H135" s="257"/>
      <c r="J135" s="258"/>
      <c r="L135" s="258"/>
      <c r="N135" s="257"/>
    </row>
    <row r="136" spans="1:16" ht="12.75">
      <c r="A136" s="134"/>
      <c r="B136" s="27"/>
      <c r="C136" s="28"/>
      <c r="D136" s="58"/>
      <c r="E136" s="29"/>
      <c r="F136" s="126"/>
      <c r="G136" s="29"/>
      <c r="H136" s="2"/>
      <c r="J136" s="3"/>
      <c r="L136" s="3"/>
      <c r="N136" s="2"/>
      <c r="P136" s="4"/>
    </row>
    <row r="137" spans="1:16" ht="25.5" customHeight="1">
      <c r="A137" s="200" t="s">
        <v>101</v>
      </c>
      <c r="B137" s="27" t="s">
        <v>102</v>
      </c>
      <c r="C137" s="201"/>
      <c r="D137" s="58"/>
      <c r="E137" s="29"/>
      <c r="F137" s="126"/>
      <c r="G137" s="29"/>
      <c r="H137" s="2"/>
      <c r="J137" s="3"/>
      <c r="L137" s="3"/>
      <c r="N137" s="2"/>
      <c r="P137" s="4"/>
    </row>
    <row r="138" spans="1:16" ht="12.75">
      <c r="A138" s="200"/>
      <c r="B138" s="27"/>
      <c r="C138" s="201"/>
      <c r="D138" s="58"/>
      <c r="E138" s="29"/>
      <c r="F138" s="126"/>
      <c r="G138" s="29"/>
      <c r="H138" s="2"/>
      <c r="J138" s="3"/>
      <c r="L138" s="3"/>
      <c r="N138" s="2"/>
      <c r="P138" s="4"/>
    </row>
    <row r="139" spans="1:14" s="59" customFormat="1" ht="153.75" customHeight="1">
      <c r="A139" s="223">
        <v>1</v>
      </c>
      <c r="B139" s="232" t="s">
        <v>788</v>
      </c>
      <c r="C139" s="153"/>
      <c r="D139" s="78"/>
      <c r="E139" s="70"/>
      <c r="F139" s="137"/>
      <c r="G139" s="145"/>
      <c r="H139" s="81"/>
      <c r="J139" s="121"/>
      <c r="L139" s="121"/>
      <c r="N139" s="81"/>
    </row>
    <row r="140" spans="1:14" s="59" customFormat="1" ht="12.75">
      <c r="A140" s="140"/>
      <c r="B140" s="233"/>
      <c r="C140" s="153" t="s">
        <v>9</v>
      </c>
      <c r="D140" s="69">
        <v>6</v>
      </c>
      <c r="E140" s="80"/>
      <c r="F140" s="322">
        <f>D140*E140</f>
        <v>0</v>
      </c>
      <c r="G140" s="145"/>
      <c r="H140" s="81"/>
      <c r="J140" s="121"/>
      <c r="L140" s="121"/>
      <c r="N140" s="81"/>
    </row>
    <row r="141" spans="1:14" s="59" customFormat="1" ht="114.75">
      <c r="A141" s="223">
        <f>A139+1</f>
        <v>2</v>
      </c>
      <c r="B141" s="224" t="s">
        <v>104</v>
      </c>
      <c r="C141" s="153"/>
      <c r="D141" s="78"/>
      <c r="E141" s="70"/>
      <c r="F141" s="322"/>
      <c r="G141" s="145"/>
      <c r="H141" s="81"/>
      <c r="J141" s="82"/>
      <c r="L141" s="82"/>
      <c r="N141" s="81"/>
    </row>
    <row r="142" spans="1:14" s="59" customFormat="1" ht="12.75">
      <c r="A142" s="140"/>
      <c r="B142" s="224"/>
      <c r="C142" s="153" t="s">
        <v>9</v>
      </c>
      <c r="D142" s="69">
        <v>10</v>
      </c>
      <c r="E142" s="80"/>
      <c r="F142" s="322">
        <f>D142*E142</f>
        <v>0</v>
      </c>
      <c r="G142" s="145"/>
      <c r="H142" s="81"/>
      <c r="J142" s="82"/>
      <c r="L142" s="82"/>
      <c r="N142" s="81"/>
    </row>
    <row r="143" spans="1:14" s="59" customFormat="1" ht="153">
      <c r="A143" s="223">
        <f>A141+1</f>
        <v>3</v>
      </c>
      <c r="B143" s="224" t="s">
        <v>105</v>
      </c>
      <c r="C143" s="153"/>
      <c r="D143" s="78"/>
      <c r="E143" s="70"/>
      <c r="F143" s="322"/>
      <c r="G143" s="145"/>
      <c r="H143" s="81"/>
      <c r="J143" s="82"/>
      <c r="L143" s="82"/>
      <c r="N143" s="81"/>
    </row>
    <row r="144" spans="1:14" s="59" customFormat="1" ht="12.75">
      <c r="A144" s="140"/>
      <c r="B144" s="224"/>
      <c r="C144" s="153" t="s">
        <v>10</v>
      </c>
      <c r="D144" s="69">
        <v>8</v>
      </c>
      <c r="E144" s="80"/>
      <c r="F144" s="322">
        <f>D144*E144</f>
        <v>0</v>
      </c>
      <c r="G144" s="145"/>
      <c r="H144" s="81"/>
      <c r="J144" s="82"/>
      <c r="L144" s="82"/>
      <c r="N144" s="81"/>
    </row>
    <row r="145" spans="1:16" ht="12.75">
      <c r="A145" s="134"/>
      <c r="B145" s="27"/>
      <c r="C145" s="28"/>
      <c r="D145" s="58"/>
      <c r="E145" s="29"/>
      <c r="F145" s="126"/>
      <c r="G145" s="29"/>
      <c r="H145" s="2"/>
      <c r="J145" s="3"/>
      <c r="L145" s="3"/>
      <c r="N145" s="2"/>
      <c r="P145" s="4"/>
    </row>
    <row r="146" spans="1:14" s="11" customFormat="1" ht="12.75">
      <c r="A146" s="256"/>
      <c r="B146" s="475" t="s">
        <v>103</v>
      </c>
      <c r="C146" s="461"/>
      <c r="D146" s="461"/>
      <c r="E146" s="461"/>
      <c r="F146" s="324">
        <f>SUM(F140:F144)</f>
        <v>0</v>
      </c>
      <c r="G146" s="301"/>
      <c r="H146" s="257"/>
      <c r="J146" s="258"/>
      <c r="L146" s="258"/>
      <c r="N146" s="257"/>
    </row>
    <row r="147" spans="1:16" ht="12.75">
      <c r="A147" s="134"/>
      <c r="B147" s="27"/>
      <c r="C147" s="28"/>
      <c r="D147" s="58"/>
      <c r="E147" s="29"/>
      <c r="F147" s="126"/>
      <c r="G147" s="29"/>
      <c r="H147" s="2"/>
      <c r="J147" s="3"/>
      <c r="L147" s="3"/>
      <c r="N147" s="2"/>
      <c r="P147" s="4"/>
    </row>
    <row r="148" spans="1:16" ht="25.5" customHeight="1">
      <c r="A148" s="200" t="s">
        <v>106</v>
      </c>
      <c r="B148" s="149" t="s">
        <v>24</v>
      </c>
      <c r="C148" s="201"/>
      <c r="D148" s="58"/>
      <c r="E148" s="29"/>
      <c r="F148" s="126"/>
      <c r="G148" s="29"/>
      <c r="H148" s="2"/>
      <c r="J148" s="3"/>
      <c r="L148" s="3"/>
      <c r="N148" s="2"/>
      <c r="P148" s="4"/>
    </row>
    <row r="149" spans="1:16" ht="12.75">
      <c r="A149" s="200"/>
      <c r="B149" s="27"/>
      <c r="C149" s="201"/>
      <c r="D149" s="58"/>
      <c r="E149" s="29"/>
      <c r="F149" s="126"/>
      <c r="G149" s="29"/>
      <c r="H149" s="2"/>
      <c r="J149" s="3"/>
      <c r="L149" s="3"/>
      <c r="N149" s="2"/>
      <c r="P149" s="4"/>
    </row>
    <row r="150" spans="1:16" ht="140.25">
      <c r="A150" s="223">
        <v>1</v>
      </c>
      <c r="B150" s="225" t="s">
        <v>107</v>
      </c>
      <c r="C150" s="226"/>
      <c r="D150" s="69"/>
      <c r="E150" s="76"/>
      <c r="F150" s="137"/>
      <c r="G150" s="29"/>
      <c r="H150" s="2"/>
      <c r="J150" s="3"/>
      <c r="L150" s="3"/>
      <c r="N150" s="2"/>
      <c r="P150" s="4"/>
    </row>
    <row r="151" spans="1:14" s="129" customFormat="1" ht="12.75">
      <c r="A151" s="234"/>
      <c r="B151" s="235"/>
      <c r="C151" s="236" t="s">
        <v>11</v>
      </c>
      <c r="D151" s="128">
        <v>22</v>
      </c>
      <c r="E151" s="339"/>
      <c r="F151" s="322">
        <f>D151*E151</f>
        <v>0</v>
      </c>
      <c r="G151" s="300"/>
      <c r="H151" s="130"/>
      <c r="J151" s="131"/>
      <c r="L151" s="131"/>
      <c r="N151" s="130"/>
    </row>
    <row r="152" spans="1:16" ht="156.75" customHeight="1">
      <c r="A152" s="223">
        <f>A150+1</f>
        <v>2</v>
      </c>
      <c r="B152" s="225" t="s">
        <v>108</v>
      </c>
      <c r="C152" s="226"/>
      <c r="D152" s="69"/>
      <c r="E152" s="80"/>
      <c r="F152" s="322"/>
      <c r="G152" s="29"/>
      <c r="H152" s="2"/>
      <c r="J152" s="3"/>
      <c r="L152" s="3"/>
      <c r="N152" s="2"/>
      <c r="P152" s="4"/>
    </row>
    <row r="153" spans="1:14" s="129" customFormat="1" ht="12.75">
      <c r="A153" s="234"/>
      <c r="B153" s="235"/>
      <c r="C153" s="236" t="s">
        <v>11</v>
      </c>
      <c r="D153" s="128">
        <v>29</v>
      </c>
      <c r="E153" s="339"/>
      <c r="F153" s="322">
        <f>D153*E153</f>
        <v>0</v>
      </c>
      <c r="G153" s="300"/>
      <c r="H153" s="130"/>
      <c r="J153" s="131"/>
      <c r="L153" s="131"/>
      <c r="N153" s="130"/>
    </row>
    <row r="154" spans="1:16" ht="127.5">
      <c r="A154" s="223">
        <f>A152+1</f>
        <v>3</v>
      </c>
      <c r="B154" s="225" t="s">
        <v>109</v>
      </c>
      <c r="C154" s="226"/>
      <c r="D154" s="69"/>
      <c r="E154" s="80"/>
      <c r="F154" s="322"/>
      <c r="G154" s="29"/>
      <c r="H154" s="2"/>
      <c r="J154" s="3"/>
      <c r="L154" s="3"/>
      <c r="N154" s="2"/>
      <c r="P154" s="4"/>
    </row>
    <row r="155" spans="1:14" s="129" customFormat="1" ht="12.75">
      <c r="A155" s="234"/>
      <c r="B155" s="235"/>
      <c r="C155" s="236" t="s">
        <v>11</v>
      </c>
      <c r="D155" s="128">
        <v>37</v>
      </c>
      <c r="E155" s="339"/>
      <c r="F155" s="322">
        <f>D155*E155</f>
        <v>0</v>
      </c>
      <c r="G155" s="300"/>
      <c r="H155" s="130"/>
      <c r="J155" s="131"/>
      <c r="L155" s="131"/>
      <c r="N155" s="130"/>
    </row>
    <row r="156" spans="1:16" ht="127.5">
      <c r="A156" s="223">
        <f>A154+1</f>
        <v>4</v>
      </c>
      <c r="B156" s="225" t="s">
        <v>110</v>
      </c>
      <c r="C156" s="226"/>
      <c r="D156" s="69"/>
      <c r="E156" s="80"/>
      <c r="F156" s="322"/>
      <c r="G156" s="29"/>
      <c r="H156" s="2"/>
      <c r="J156" s="3"/>
      <c r="L156" s="3"/>
      <c r="N156" s="2"/>
      <c r="P156" s="4"/>
    </row>
    <row r="157" spans="1:14" s="129" customFormat="1" ht="12.75">
      <c r="A157" s="234"/>
      <c r="B157" s="235"/>
      <c r="C157" s="236" t="s">
        <v>10</v>
      </c>
      <c r="D157" s="128">
        <v>21</v>
      </c>
      <c r="E157" s="339"/>
      <c r="F157" s="322">
        <f>D157*E157</f>
        <v>0</v>
      </c>
      <c r="G157" s="300"/>
      <c r="H157" s="130"/>
      <c r="J157" s="131"/>
      <c r="L157" s="131"/>
      <c r="N157" s="130"/>
    </row>
    <row r="158" spans="1:16" ht="140.25">
      <c r="A158" s="223">
        <f>A156+1</f>
        <v>5</v>
      </c>
      <c r="B158" s="225" t="s">
        <v>111</v>
      </c>
      <c r="C158" s="226"/>
      <c r="D158" s="69"/>
      <c r="E158" s="80"/>
      <c r="F158" s="322"/>
      <c r="G158" s="29"/>
      <c r="H158" s="2"/>
      <c r="J158" s="3"/>
      <c r="L158" s="3"/>
      <c r="N158" s="2"/>
      <c r="P158" s="4"/>
    </row>
    <row r="159" spans="1:14" s="129" customFormat="1" ht="12.75">
      <c r="A159" s="234"/>
      <c r="B159" s="235"/>
      <c r="C159" s="236" t="s">
        <v>11</v>
      </c>
      <c r="D159" s="128">
        <v>23</v>
      </c>
      <c r="E159" s="339"/>
      <c r="F159" s="322">
        <f>D159*E159</f>
        <v>0</v>
      </c>
      <c r="G159" s="300"/>
      <c r="H159" s="130"/>
      <c r="J159" s="131"/>
      <c r="L159" s="131"/>
      <c r="N159" s="130"/>
    </row>
    <row r="160" spans="1:16" ht="102">
      <c r="A160" s="223">
        <f>A158+1</f>
        <v>6</v>
      </c>
      <c r="B160" s="225" t="s">
        <v>112</v>
      </c>
      <c r="C160" s="226"/>
      <c r="D160" s="69"/>
      <c r="E160" s="80"/>
      <c r="F160" s="322"/>
      <c r="G160" s="29"/>
      <c r="H160" s="2"/>
      <c r="J160" s="3"/>
      <c r="L160" s="3"/>
      <c r="N160" s="2"/>
      <c r="P160" s="4"/>
    </row>
    <row r="161" spans="1:14" s="129" customFormat="1" ht="12.75">
      <c r="A161" s="234"/>
      <c r="B161" s="235"/>
      <c r="C161" s="236" t="s">
        <v>11</v>
      </c>
      <c r="D161" s="128">
        <v>23</v>
      </c>
      <c r="E161" s="339"/>
      <c r="F161" s="322">
        <f>D161*E161</f>
        <v>0</v>
      </c>
      <c r="G161" s="300"/>
      <c r="H161" s="130"/>
      <c r="J161" s="131"/>
      <c r="L161" s="131"/>
      <c r="N161" s="130"/>
    </row>
    <row r="162" spans="1:14" s="129" customFormat="1" ht="12.75">
      <c r="A162" s="234"/>
      <c r="B162" s="235"/>
      <c r="C162" s="236"/>
      <c r="D162" s="128"/>
      <c r="E162" s="132"/>
      <c r="F162" s="137"/>
      <c r="G162" s="300"/>
      <c r="H162" s="130"/>
      <c r="J162" s="131"/>
      <c r="L162" s="131"/>
      <c r="N162" s="130"/>
    </row>
    <row r="163" spans="1:14" s="11" customFormat="1" ht="12.75">
      <c r="A163" s="256"/>
      <c r="B163" s="465" t="s">
        <v>522</v>
      </c>
      <c r="C163" s="469"/>
      <c r="D163" s="469"/>
      <c r="E163" s="470"/>
      <c r="F163" s="324">
        <f>SUM(F151:F161)</f>
        <v>0</v>
      </c>
      <c r="G163" s="301"/>
      <c r="H163" s="257"/>
      <c r="J163" s="258"/>
      <c r="L163" s="258"/>
      <c r="N163" s="257"/>
    </row>
    <row r="164" spans="1:16" ht="12.75">
      <c r="A164" s="134"/>
      <c r="B164" s="27"/>
      <c r="C164" s="28"/>
      <c r="D164" s="58"/>
      <c r="E164" s="29"/>
      <c r="F164" s="126"/>
      <c r="G164" s="29"/>
      <c r="H164" s="2"/>
      <c r="J164" s="3"/>
      <c r="L164" s="3"/>
      <c r="N164" s="2"/>
      <c r="P164" s="4"/>
    </row>
    <row r="165" spans="1:16" ht="25.5" customHeight="1">
      <c r="A165" s="200" t="s">
        <v>114</v>
      </c>
      <c r="B165" s="149" t="s">
        <v>113</v>
      </c>
      <c r="C165" s="201"/>
      <c r="D165" s="58"/>
      <c r="E165" s="237"/>
      <c r="F165" s="126"/>
      <c r="G165" s="29"/>
      <c r="H165" s="2"/>
      <c r="J165" s="3"/>
      <c r="L165" s="3"/>
      <c r="N165" s="2"/>
      <c r="P165" s="4"/>
    </row>
    <row r="166" spans="1:16" ht="50.25" customHeight="1">
      <c r="A166" s="454" t="s">
        <v>115</v>
      </c>
      <c r="B166" s="455"/>
      <c r="C166" s="455"/>
      <c r="D166" s="455"/>
      <c r="E166" s="455"/>
      <c r="F166" s="456"/>
      <c r="G166" s="29"/>
      <c r="H166" s="2"/>
      <c r="J166" s="3"/>
      <c r="L166" s="3"/>
      <c r="N166" s="2"/>
      <c r="P166" s="4"/>
    </row>
    <row r="167" spans="1:16" ht="12.75" customHeight="1">
      <c r="A167" s="200"/>
      <c r="B167" s="27"/>
      <c r="C167" s="201"/>
      <c r="D167" s="58"/>
      <c r="E167" s="237"/>
      <c r="F167" s="126"/>
      <c r="G167" s="29"/>
      <c r="H167" s="2"/>
      <c r="J167" s="3"/>
      <c r="L167" s="3"/>
      <c r="N167" s="2"/>
      <c r="P167" s="4"/>
    </row>
    <row r="168" spans="1:16" ht="270.75" customHeight="1">
      <c r="A168" s="223">
        <v>1</v>
      </c>
      <c r="B168" s="225" t="s">
        <v>800</v>
      </c>
      <c r="C168" s="226"/>
      <c r="D168" s="69"/>
      <c r="E168" s="76"/>
      <c r="F168" s="137"/>
      <c r="G168" s="29"/>
      <c r="H168" s="2"/>
      <c r="J168" s="3"/>
      <c r="L168" s="3"/>
      <c r="N168" s="2"/>
      <c r="P168" s="4"/>
    </row>
    <row r="169" spans="1:14" s="129" customFormat="1" ht="12.75">
      <c r="A169" s="234"/>
      <c r="B169" s="238" t="s">
        <v>116</v>
      </c>
      <c r="C169" s="236" t="s">
        <v>10</v>
      </c>
      <c r="D169" s="128">
        <v>2</v>
      </c>
      <c r="E169" s="339"/>
      <c r="F169" s="322">
        <f>D169*E169</f>
        <v>0</v>
      </c>
      <c r="G169" s="300"/>
      <c r="H169" s="130"/>
      <c r="J169" s="131"/>
      <c r="L169" s="131"/>
      <c r="N169" s="130"/>
    </row>
    <row r="170" spans="1:14" s="129" customFormat="1" ht="12.75">
      <c r="A170" s="234"/>
      <c r="B170" s="238" t="s">
        <v>117</v>
      </c>
      <c r="C170" s="236" t="s">
        <v>10</v>
      </c>
      <c r="D170" s="128">
        <v>11</v>
      </c>
      <c r="E170" s="339"/>
      <c r="F170" s="322">
        <f>D170*E170</f>
        <v>0</v>
      </c>
      <c r="G170" s="300"/>
      <c r="H170" s="130"/>
      <c r="J170" s="131"/>
      <c r="L170" s="131"/>
      <c r="N170" s="130"/>
    </row>
    <row r="171" spans="1:14" s="129" customFormat="1" ht="12.75">
      <c r="A171" s="234"/>
      <c r="B171" s="238" t="s">
        <v>118</v>
      </c>
      <c r="C171" s="236" t="s">
        <v>10</v>
      </c>
      <c r="D171" s="128">
        <v>15</v>
      </c>
      <c r="E171" s="339"/>
      <c r="F171" s="322">
        <f>D171*E171</f>
        <v>0</v>
      </c>
      <c r="G171" s="300"/>
      <c r="H171" s="130"/>
      <c r="J171" s="131"/>
      <c r="L171" s="131"/>
      <c r="N171" s="130"/>
    </row>
    <row r="172" spans="1:16" ht="229.5">
      <c r="A172" s="223">
        <f>A168+1</f>
        <v>2</v>
      </c>
      <c r="B172" s="225" t="s">
        <v>801</v>
      </c>
      <c r="C172" s="226"/>
      <c r="D172" s="69"/>
      <c r="E172" s="80"/>
      <c r="F172" s="322"/>
      <c r="G172" s="29"/>
      <c r="H172" s="2"/>
      <c r="J172" s="3"/>
      <c r="L172" s="3"/>
      <c r="N172" s="2"/>
      <c r="P172" s="4"/>
    </row>
    <row r="173" spans="1:14" s="129" customFormat="1" ht="12.75">
      <c r="A173" s="234"/>
      <c r="B173" s="238" t="s">
        <v>119</v>
      </c>
      <c r="C173" s="236" t="s">
        <v>10</v>
      </c>
      <c r="D173" s="128">
        <v>3</v>
      </c>
      <c r="E173" s="339"/>
      <c r="F173" s="322">
        <f>D173*E173</f>
        <v>0</v>
      </c>
      <c r="G173" s="300"/>
      <c r="H173" s="130"/>
      <c r="J173" s="131"/>
      <c r="L173" s="131"/>
      <c r="N173" s="130"/>
    </row>
    <row r="174" spans="1:14" s="129" customFormat="1" ht="12.75">
      <c r="A174" s="234"/>
      <c r="B174" s="238" t="s">
        <v>120</v>
      </c>
      <c r="C174" s="236" t="s">
        <v>10</v>
      </c>
      <c r="D174" s="128">
        <v>11</v>
      </c>
      <c r="E174" s="339"/>
      <c r="F174" s="322">
        <f>D174*E174</f>
        <v>0</v>
      </c>
      <c r="G174" s="300"/>
      <c r="H174" s="130"/>
      <c r="J174" s="131"/>
      <c r="L174" s="131"/>
      <c r="N174" s="130"/>
    </row>
    <row r="175" spans="1:14" s="129" customFormat="1" ht="12.75">
      <c r="A175" s="234"/>
      <c r="B175" s="238" t="s">
        <v>121</v>
      </c>
      <c r="C175" s="236" t="s">
        <v>10</v>
      </c>
      <c r="D175" s="128">
        <v>1</v>
      </c>
      <c r="E175" s="339"/>
      <c r="F175" s="322">
        <f>D175*E175</f>
        <v>0</v>
      </c>
      <c r="G175" s="300"/>
      <c r="H175" s="130"/>
      <c r="J175" s="131"/>
      <c r="L175" s="131"/>
      <c r="N175" s="130"/>
    </row>
    <row r="176" spans="1:14" s="129" customFormat="1" ht="12.75">
      <c r="A176" s="234"/>
      <c r="B176" s="238" t="s">
        <v>122</v>
      </c>
      <c r="C176" s="236" t="s">
        <v>10</v>
      </c>
      <c r="D176" s="128">
        <v>2</v>
      </c>
      <c r="E176" s="339"/>
      <c r="F176" s="322">
        <f>D176*E176</f>
        <v>0</v>
      </c>
      <c r="G176" s="300"/>
      <c r="H176" s="130"/>
      <c r="J176" s="131"/>
      <c r="L176" s="131"/>
      <c r="N176" s="130"/>
    </row>
    <row r="177" spans="1:16" ht="224.25" customHeight="1">
      <c r="A177" s="223">
        <f>A172+1</f>
        <v>3</v>
      </c>
      <c r="B177" s="225" t="s">
        <v>802</v>
      </c>
      <c r="C177" s="226"/>
      <c r="D177" s="69"/>
      <c r="E177" s="80"/>
      <c r="F177" s="322"/>
      <c r="G177" s="29"/>
      <c r="H177" s="2"/>
      <c r="J177" s="3"/>
      <c r="L177" s="3"/>
      <c r="N177" s="2"/>
      <c r="P177" s="4"/>
    </row>
    <row r="178" spans="1:14" s="129" customFormat="1" ht="12.75">
      <c r="A178" s="234"/>
      <c r="B178" s="238" t="s">
        <v>123</v>
      </c>
      <c r="C178" s="236" t="s">
        <v>10</v>
      </c>
      <c r="D178" s="128">
        <v>2</v>
      </c>
      <c r="E178" s="339"/>
      <c r="F178" s="322">
        <f>D178*E178</f>
        <v>0</v>
      </c>
      <c r="G178" s="300"/>
      <c r="H178" s="130"/>
      <c r="J178" s="131"/>
      <c r="L178" s="131"/>
      <c r="N178" s="130"/>
    </row>
    <row r="179" spans="1:16" ht="296.25" customHeight="1">
      <c r="A179" s="223">
        <f>A177+1</f>
        <v>4</v>
      </c>
      <c r="B179" s="225" t="s">
        <v>803</v>
      </c>
      <c r="C179" s="226"/>
      <c r="D179" s="69"/>
      <c r="E179" s="80"/>
      <c r="F179" s="322"/>
      <c r="G179" s="29"/>
      <c r="H179" s="2"/>
      <c r="J179" s="3"/>
      <c r="L179" s="3"/>
      <c r="N179" s="2"/>
      <c r="P179" s="4"/>
    </row>
    <row r="180" spans="1:14" s="129" customFormat="1" ht="12.75">
      <c r="A180" s="234"/>
      <c r="B180" s="238" t="s">
        <v>124</v>
      </c>
      <c r="C180" s="236" t="s">
        <v>10</v>
      </c>
      <c r="D180" s="128">
        <v>1</v>
      </c>
      <c r="E180" s="339"/>
      <c r="F180" s="322">
        <f>D180*E180</f>
        <v>0</v>
      </c>
      <c r="G180" s="300"/>
      <c r="H180" s="130"/>
      <c r="J180" s="131"/>
      <c r="L180" s="131"/>
      <c r="N180" s="130"/>
    </row>
    <row r="181" spans="1:16" ht="286.5" customHeight="1">
      <c r="A181" s="223">
        <f>A179+1</f>
        <v>5</v>
      </c>
      <c r="B181" s="225" t="s">
        <v>799</v>
      </c>
      <c r="C181" s="226"/>
      <c r="D181" s="69"/>
      <c r="E181" s="80"/>
      <c r="F181" s="322"/>
      <c r="G181" s="29"/>
      <c r="H181" s="2"/>
      <c r="J181" s="3"/>
      <c r="L181" s="3"/>
      <c r="N181" s="2"/>
      <c r="P181" s="4"/>
    </row>
    <row r="182" spans="1:14" s="129" customFormat="1" ht="12.75">
      <c r="A182" s="234"/>
      <c r="B182" s="238" t="s">
        <v>125</v>
      </c>
      <c r="C182" s="236" t="s">
        <v>10</v>
      </c>
      <c r="D182" s="128">
        <v>1</v>
      </c>
      <c r="E182" s="339"/>
      <c r="F182" s="322">
        <f>D182*E182</f>
        <v>0</v>
      </c>
      <c r="G182" s="300"/>
      <c r="H182" s="130"/>
      <c r="J182" s="131"/>
      <c r="L182" s="131"/>
      <c r="N182" s="130"/>
    </row>
    <row r="183" spans="1:14" s="129" customFormat="1" ht="12.75">
      <c r="A183" s="234"/>
      <c r="B183" s="238" t="s">
        <v>126</v>
      </c>
      <c r="C183" s="236" t="s">
        <v>10</v>
      </c>
      <c r="D183" s="128">
        <v>1</v>
      </c>
      <c r="E183" s="339"/>
      <c r="F183" s="322">
        <f>D183*E183</f>
        <v>0</v>
      </c>
      <c r="G183" s="300"/>
      <c r="H183" s="130"/>
      <c r="J183" s="131"/>
      <c r="L183" s="131"/>
      <c r="N183" s="130"/>
    </row>
    <row r="184" spans="1:14" s="129" customFormat="1" ht="12.75">
      <c r="A184" s="234"/>
      <c r="B184" s="238" t="s">
        <v>127</v>
      </c>
      <c r="C184" s="236" t="s">
        <v>10</v>
      </c>
      <c r="D184" s="128">
        <v>1</v>
      </c>
      <c r="E184" s="339"/>
      <c r="F184" s="322">
        <f>D184*E184</f>
        <v>0</v>
      </c>
      <c r="G184" s="300"/>
      <c r="H184" s="130"/>
      <c r="J184" s="131"/>
      <c r="L184" s="131"/>
      <c r="N184" s="130"/>
    </row>
    <row r="185" spans="1:16" ht="191.25">
      <c r="A185" s="223">
        <f>A181+1</f>
        <v>6</v>
      </c>
      <c r="B185" s="225" t="s">
        <v>804</v>
      </c>
      <c r="C185" s="226"/>
      <c r="D185" s="69"/>
      <c r="E185" s="80"/>
      <c r="F185" s="322"/>
      <c r="G185" s="29"/>
      <c r="H185" s="2"/>
      <c r="J185" s="3"/>
      <c r="L185" s="3"/>
      <c r="N185" s="2"/>
      <c r="P185" s="4"/>
    </row>
    <row r="186" spans="1:14" s="129" customFormat="1" ht="12.75">
      <c r="A186" s="234"/>
      <c r="B186" s="238" t="s">
        <v>128</v>
      </c>
      <c r="C186" s="236" t="s">
        <v>10</v>
      </c>
      <c r="D186" s="128">
        <v>1</v>
      </c>
      <c r="E186" s="339"/>
      <c r="F186" s="322">
        <f>D186*E186</f>
        <v>0</v>
      </c>
      <c r="G186" s="300"/>
      <c r="H186" s="130"/>
      <c r="J186" s="131"/>
      <c r="L186" s="131"/>
      <c r="N186" s="130"/>
    </row>
    <row r="187" spans="1:16" ht="140.25">
      <c r="A187" s="223">
        <f>A185+1</f>
        <v>7</v>
      </c>
      <c r="B187" s="225" t="s">
        <v>805</v>
      </c>
      <c r="C187" s="226"/>
      <c r="D187" s="69"/>
      <c r="E187" s="80"/>
      <c r="F187" s="322"/>
      <c r="G187" s="29"/>
      <c r="H187" s="2"/>
      <c r="J187" s="3"/>
      <c r="L187" s="3"/>
      <c r="N187" s="2"/>
      <c r="P187" s="4"/>
    </row>
    <row r="188" spans="1:14" s="129" customFormat="1" ht="12.75">
      <c r="A188" s="234"/>
      <c r="B188" s="238" t="s">
        <v>129</v>
      </c>
      <c r="C188" s="236" t="s">
        <v>10</v>
      </c>
      <c r="D188" s="128">
        <v>2</v>
      </c>
      <c r="E188" s="339"/>
      <c r="F188" s="322">
        <f>D188*E188</f>
        <v>0</v>
      </c>
      <c r="G188" s="300"/>
      <c r="H188" s="130"/>
      <c r="J188" s="131"/>
      <c r="L188" s="131"/>
      <c r="N188" s="130"/>
    </row>
    <row r="189" spans="1:16" ht="127.5">
      <c r="A189" s="223">
        <f>A187+1</f>
        <v>8</v>
      </c>
      <c r="B189" s="225" t="s">
        <v>806</v>
      </c>
      <c r="C189" s="226"/>
      <c r="D189" s="69"/>
      <c r="E189" s="80"/>
      <c r="F189" s="322"/>
      <c r="G189" s="29"/>
      <c r="H189" s="2"/>
      <c r="J189" s="3"/>
      <c r="L189" s="3"/>
      <c r="N189" s="2"/>
      <c r="P189" s="4"/>
    </row>
    <row r="190" spans="1:14" s="129" customFormat="1" ht="12.75">
      <c r="A190" s="234"/>
      <c r="B190" s="238" t="s">
        <v>130</v>
      </c>
      <c r="C190" s="236" t="s">
        <v>10</v>
      </c>
      <c r="D190" s="128">
        <v>1</v>
      </c>
      <c r="E190" s="339"/>
      <c r="F190" s="322">
        <f>D190*E190</f>
        <v>0</v>
      </c>
      <c r="G190" s="300"/>
      <c r="H190" s="130"/>
      <c r="J190" s="131"/>
      <c r="L190" s="131"/>
      <c r="N190" s="130"/>
    </row>
    <row r="191" spans="1:16" ht="191.25">
      <c r="A191" s="223">
        <f>A189+1</f>
        <v>9</v>
      </c>
      <c r="B191" s="225" t="s">
        <v>807</v>
      </c>
      <c r="C191" s="226"/>
      <c r="D191" s="69"/>
      <c r="E191" s="80"/>
      <c r="F191" s="322"/>
      <c r="G191" s="29"/>
      <c r="H191" s="2"/>
      <c r="J191" s="3"/>
      <c r="L191" s="3"/>
      <c r="N191" s="2"/>
      <c r="P191" s="4"/>
    </row>
    <row r="192" spans="1:14" s="129" customFormat="1" ht="12.75">
      <c r="A192" s="234"/>
      <c r="B192" s="238"/>
      <c r="C192" s="236" t="s">
        <v>10</v>
      </c>
      <c r="D192" s="128">
        <v>1</v>
      </c>
      <c r="E192" s="339"/>
      <c r="F192" s="322">
        <f>D192*E192</f>
        <v>0</v>
      </c>
      <c r="G192" s="300"/>
      <c r="H192" s="130"/>
      <c r="J192" s="131"/>
      <c r="L192" s="131"/>
      <c r="N192" s="130"/>
    </row>
    <row r="193" spans="1:16" ht="223.5" customHeight="1">
      <c r="A193" s="223">
        <f>A191+1</f>
        <v>10</v>
      </c>
      <c r="B193" s="225" t="s">
        <v>131</v>
      </c>
      <c r="C193" s="226"/>
      <c r="D193" s="69"/>
      <c r="E193" s="80"/>
      <c r="F193" s="322"/>
      <c r="G193" s="29"/>
      <c r="H193" s="2"/>
      <c r="J193" s="3"/>
      <c r="L193" s="3"/>
      <c r="N193" s="2"/>
      <c r="P193" s="4"/>
    </row>
    <row r="194" spans="1:14" s="129" customFormat="1" ht="12.75">
      <c r="A194" s="234"/>
      <c r="B194" s="238" t="s">
        <v>132</v>
      </c>
      <c r="C194" s="236" t="s">
        <v>10</v>
      </c>
      <c r="D194" s="128">
        <v>1</v>
      </c>
      <c r="E194" s="339"/>
      <c r="F194" s="322">
        <f>D194*E194</f>
        <v>0</v>
      </c>
      <c r="G194" s="300"/>
      <c r="H194" s="130"/>
      <c r="J194" s="131"/>
      <c r="L194" s="131"/>
      <c r="N194" s="130"/>
    </row>
    <row r="195" spans="1:16" ht="229.5" customHeight="1">
      <c r="A195" s="223">
        <f>A193+1</f>
        <v>11</v>
      </c>
      <c r="B195" s="225" t="s">
        <v>133</v>
      </c>
      <c r="C195" s="226"/>
      <c r="D195" s="69"/>
      <c r="E195" s="80"/>
      <c r="F195" s="322"/>
      <c r="G195" s="29"/>
      <c r="H195" s="2"/>
      <c r="J195" s="3"/>
      <c r="L195" s="3"/>
      <c r="N195" s="2"/>
      <c r="P195" s="4"/>
    </row>
    <row r="196" spans="1:14" s="129" customFormat="1" ht="12.75">
      <c r="A196" s="234"/>
      <c r="B196" s="238" t="s">
        <v>134</v>
      </c>
      <c r="C196" s="236" t="s">
        <v>10</v>
      </c>
      <c r="D196" s="128">
        <v>1</v>
      </c>
      <c r="E196" s="339"/>
      <c r="F196" s="322">
        <f>D196*E196</f>
        <v>0</v>
      </c>
      <c r="G196" s="300"/>
      <c r="H196" s="130"/>
      <c r="J196" s="131"/>
      <c r="L196" s="131"/>
      <c r="N196" s="130"/>
    </row>
    <row r="197" spans="1:16" ht="219.75" customHeight="1">
      <c r="A197" s="223">
        <f>A195+1</f>
        <v>12</v>
      </c>
      <c r="B197" s="225" t="s">
        <v>808</v>
      </c>
      <c r="C197" s="226"/>
      <c r="D197" s="69"/>
      <c r="E197" s="80"/>
      <c r="F197" s="322"/>
      <c r="G197" s="29"/>
      <c r="H197" s="2"/>
      <c r="J197" s="3"/>
      <c r="L197" s="3"/>
      <c r="N197" s="2"/>
      <c r="P197" s="4"/>
    </row>
    <row r="198" spans="1:14" s="129" customFormat="1" ht="12.75">
      <c r="A198" s="234"/>
      <c r="B198" s="238" t="s">
        <v>135</v>
      </c>
      <c r="C198" s="236" t="s">
        <v>10</v>
      </c>
      <c r="D198" s="128">
        <v>1</v>
      </c>
      <c r="E198" s="339"/>
      <c r="F198" s="322">
        <f>D198*E198</f>
        <v>0</v>
      </c>
      <c r="G198" s="300"/>
      <c r="H198" s="130"/>
      <c r="J198" s="131"/>
      <c r="L198" s="131"/>
      <c r="N198" s="130"/>
    </row>
    <row r="199" spans="1:16" ht="219.75" customHeight="1">
      <c r="A199" s="223">
        <f>A197+1</f>
        <v>13</v>
      </c>
      <c r="B199" s="225" t="s">
        <v>136</v>
      </c>
      <c r="C199" s="226"/>
      <c r="D199" s="69"/>
      <c r="E199" s="80"/>
      <c r="F199" s="322"/>
      <c r="G199" s="29"/>
      <c r="H199" s="2"/>
      <c r="J199" s="3"/>
      <c r="L199" s="3"/>
      <c r="N199" s="2"/>
      <c r="P199" s="4"/>
    </row>
    <row r="200" spans="1:14" s="129" customFormat="1" ht="12.75">
      <c r="A200" s="234"/>
      <c r="B200" s="238" t="s">
        <v>132</v>
      </c>
      <c r="C200" s="236" t="s">
        <v>10</v>
      </c>
      <c r="D200" s="128">
        <v>1</v>
      </c>
      <c r="E200" s="339"/>
      <c r="F200" s="322">
        <f>D200*E200</f>
        <v>0</v>
      </c>
      <c r="G200" s="300"/>
      <c r="H200" s="130"/>
      <c r="J200" s="131"/>
      <c r="L200" s="131"/>
      <c r="N200" s="130"/>
    </row>
    <row r="201" spans="1:16" ht="219" customHeight="1">
      <c r="A201" s="223">
        <f>A199+1</f>
        <v>14</v>
      </c>
      <c r="B201" s="225" t="s">
        <v>137</v>
      </c>
      <c r="C201" s="226"/>
      <c r="D201" s="69"/>
      <c r="E201" s="80"/>
      <c r="F201" s="322"/>
      <c r="G201" s="29"/>
      <c r="H201" s="2"/>
      <c r="J201" s="3"/>
      <c r="L201" s="3"/>
      <c r="N201" s="2"/>
      <c r="P201" s="4"/>
    </row>
    <row r="202" spans="1:14" s="129" customFormat="1" ht="12.75">
      <c r="A202" s="234"/>
      <c r="B202" s="238" t="s">
        <v>138</v>
      </c>
      <c r="C202" s="236" t="s">
        <v>10</v>
      </c>
      <c r="D202" s="128">
        <v>1</v>
      </c>
      <c r="E202" s="339"/>
      <c r="F202" s="322">
        <f>D202*E202</f>
        <v>0</v>
      </c>
      <c r="G202" s="300"/>
      <c r="H202" s="130"/>
      <c r="J202" s="131"/>
      <c r="L202" s="131"/>
      <c r="N202" s="130"/>
    </row>
    <row r="203" spans="1:16" ht="219" customHeight="1">
      <c r="A203" s="223">
        <f>A201+1</f>
        <v>15</v>
      </c>
      <c r="B203" s="225" t="s">
        <v>139</v>
      </c>
      <c r="C203" s="226"/>
      <c r="D203" s="69"/>
      <c r="E203" s="80"/>
      <c r="F203" s="322"/>
      <c r="G203" s="29"/>
      <c r="H203" s="2"/>
      <c r="J203" s="3"/>
      <c r="L203" s="3"/>
      <c r="N203" s="2"/>
      <c r="P203" s="4"/>
    </row>
    <row r="204" spans="1:14" s="129" customFormat="1" ht="12.75">
      <c r="A204" s="234"/>
      <c r="B204" s="238" t="s">
        <v>140</v>
      </c>
      <c r="C204" s="236" t="s">
        <v>10</v>
      </c>
      <c r="D204" s="128">
        <v>4</v>
      </c>
      <c r="E204" s="339"/>
      <c r="F204" s="322">
        <f>D204*E204</f>
        <v>0</v>
      </c>
      <c r="G204" s="300"/>
      <c r="H204" s="130"/>
      <c r="J204" s="131"/>
      <c r="L204" s="131"/>
      <c r="N204" s="130"/>
    </row>
    <row r="205" spans="1:14" s="129" customFormat="1" ht="12.75">
      <c r="A205" s="234"/>
      <c r="B205" s="235"/>
      <c r="C205" s="236"/>
      <c r="D205" s="128"/>
      <c r="E205" s="132"/>
      <c r="F205" s="137"/>
      <c r="G205" s="300"/>
      <c r="H205" s="130"/>
      <c r="J205" s="131"/>
      <c r="L205" s="131"/>
      <c r="N205" s="130"/>
    </row>
    <row r="206" spans="1:14" s="11" customFormat="1" ht="12.75">
      <c r="A206" s="256"/>
      <c r="B206" s="465" t="s">
        <v>141</v>
      </c>
      <c r="C206" s="469"/>
      <c r="D206" s="469"/>
      <c r="E206" s="470"/>
      <c r="F206" s="324">
        <f>SUM(F169:F204)</f>
        <v>0</v>
      </c>
      <c r="G206" s="301"/>
      <c r="H206" s="257"/>
      <c r="J206" s="258"/>
      <c r="L206" s="258"/>
      <c r="N206" s="257"/>
    </row>
    <row r="207" spans="1:16" ht="12.75">
      <c r="A207" s="134"/>
      <c r="B207" s="27"/>
      <c r="C207" s="28"/>
      <c r="D207" s="58"/>
      <c r="E207" s="29"/>
      <c r="F207" s="126"/>
      <c r="G207" s="29"/>
      <c r="H207" s="2"/>
      <c r="J207" s="3"/>
      <c r="L207" s="3"/>
      <c r="N207" s="2"/>
      <c r="P207" s="4"/>
    </row>
    <row r="208" spans="1:14" s="59" customFormat="1" ht="25.5" customHeight="1">
      <c r="A208" s="213" t="s">
        <v>142</v>
      </c>
      <c r="B208" s="457" t="s">
        <v>143</v>
      </c>
      <c r="C208" s="458"/>
      <c r="D208" s="459"/>
      <c r="E208" s="145"/>
      <c r="F208" s="146"/>
      <c r="G208" s="145"/>
      <c r="H208" s="81"/>
      <c r="J208" s="127"/>
      <c r="L208" s="127"/>
      <c r="N208" s="81"/>
    </row>
    <row r="209" spans="1:14" s="59" customFormat="1" ht="12.75">
      <c r="A209" s="213"/>
      <c r="B209" s="149"/>
      <c r="C209" s="214"/>
      <c r="D209" s="144"/>
      <c r="E209" s="145"/>
      <c r="F209" s="146"/>
      <c r="G209" s="145"/>
      <c r="H209" s="81"/>
      <c r="J209" s="127"/>
      <c r="L209" s="127"/>
      <c r="N209" s="81"/>
    </row>
    <row r="210" spans="1:14" s="59" customFormat="1" ht="209.25" customHeight="1">
      <c r="A210" s="223">
        <v>1</v>
      </c>
      <c r="B210" s="224" t="s">
        <v>144</v>
      </c>
      <c r="C210" s="153"/>
      <c r="D210" s="78"/>
      <c r="E210" s="80"/>
      <c r="F210" s="137"/>
      <c r="G210" s="145"/>
      <c r="H210" s="81"/>
      <c r="J210" s="127"/>
      <c r="L210" s="127"/>
      <c r="N210" s="81"/>
    </row>
    <row r="211" spans="1:14" s="59" customFormat="1" ht="12.75">
      <c r="A211" s="213"/>
      <c r="B211" s="239" t="s">
        <v>145</v>
      </c>
      <c r="C211" s="153" t="s">
        <v>8</v>
      </c>
      <c r="D211" s="78">
        <v>50</v>
      </c>
      <c r="E211" s="80"/>
      <c r="F211" s="322">
        <f>D211*E211</f>
        <v>0</v>
      </c>
      <c r="G211" s="145"/>
      <c r="H211" s="81"/>
      <c r="J211" s="127"/>
      <c r="L211" s="127"/>
      <c r="N211" s="81"/>
    </row>
    <row r="212" spans="1:14" s="59" customFormat="1" ht="12.75">
      <c r="A212" s="213"/>
      <c r="B212" s="239" t="s">
        <v>146</v>
      </c>
      <c r="C212" s="153" t="s">
        <v>8</v>
      </c>
      <c r="D212" s="78">
        <v>50</v>
      </c>
      <c r="E212" s="80"/>
      <c r="F212" s="322">
        <f>D212*E212</f>
        <v>0</v>
      </c>
      <c r="G212" s="145"/>
      <c r="H212" s="81"/>
      <c r="J212" s="127"/>
      <c r="L212" s="127"/>
      <c r="N212" s="81"/>
    </row>
    <row r="213" spans="1:14" s="59" customFormat="1" ht="12.75">
      <c r="A213" s="213"/>
      <c r="B213" s="239" t="s">
        <v>147</v>
      </c>
      <c r="C213" s="153" t="s">
        <v>8</v>
      </c>
      <c r="D213" s="78">
        <v>200</v>
      </c>
      <c r="E213" s="80"/>
      <c r="F213" s="322">
        <f>D213*E213</f>
        <v>0</v>
      </c>
      <c r="G213" s="145"/>
      <c r="H213" s="81"/>
      <c r="J213" s="127"/>
      <c r="L213" s="127"/>
      <c r="N213" s="81"/>
    </row>
    <row r="214" spans="1:14" s="59" customFormat="1" ht="204.75" customHeight="1">
      <c r="A214" s="223">
        <f>A210+1</f>
        <v>2</v>
      </c>
      <c r="B214" s="224" t="s">
        <v>148</v>
      </c>
      <c r="C214" s="153"/>
      <c r="D214" s="78"/>
      <c r="E214" s="80"/>
      <c r="F214" s="322"/>
      <c r="G214" s="145"/>
      <c r="H214" s="81"/>
      <c r="J214" s="127"/>
      <c r="L214" s="127"/>
      <c r="N214" s="81"/>
    </row>
    <row r="215" spans="1:14" s="59" customFormat="1" ht="12.75">
      <c r="A215" s="213"/>
      <c r="B215" s="239" t="s">
        <v>145</v>
      </c>
      <c r="C215" s="153" t="s">
        <v>8</v>
      </c>
      <c r="D215" s="78">
        <v>60</v>
      </c>
      <c r="E215" s="80"/>
      <c r="F215" s="322">
        <f>D215*E215</f>
        <v>0</v>
      </c>
      <c r="G215" s="145"/>
      <c r="H215" s="81"/>
      <c r="J215" s="127"/>
      <c r="L215" s="127"/>
      <c r="N215" s="81"/>
    </row>
    <row r="216" spans="1:14" s="59" customFormat="1" ht="12.75">
      <c r="A216" s="213"/>
      <c r="B216" s="239" t="s">
        <v>146</v>
      </c>
      <c r="C216" s="153" t="s">
        <v>8</v>
      </c>
      <c r="D216" s="78">
        <v>60</v>
      </c>
      <c r="E216" s="80"/>
      <c r="F216" s="322">
        <f>D216*E216</f>
        <v>0</v>
      </c>
      <c r="G216" s="145"/>
      <c r="H216" s="81"/>
      <c r="J216" s="127"/>
      <c r="L216" s="127"/>
      <c r="N216" s="81"/>
    </row>
    <row r="217" spans="1:14" s="59" customFormat="1" ht="12.75">
      <c r="A217" s="213"/>
      <c r="B217" s="239" t="s">
        <v>147</v>
      </c>
      <c r="C217" s="153" t="s">
        <v>8</v>
      </c>
      <c r="D217" s="78">
        <v>120</v>
      </c>
      <c r="E217" s="80"/>
      <c r="F217" s="322">
        <f>D217*E217</f>
        <v>0</v>
      </c>
      <c r="G217" s="145"/>
      <c r="H217" s="81"/>
      <c r="J217" s="127"/>
      <c r="L217" s="127"/>
      <c r="N217" s="81"/>
    </row>
    <row r="218" spans="1:14" s="59" customFormat="1" ht="216.75">
      <c r="A218" s="223">
        <f>A214+1</f>
        <v>3</v>
      </c>
      <c r="B218" s="224" t="s">
        <v>149</v>
      </c>
      <c r="C218" s="153"/>
      <c r="D218" s="78"/>
      <c r="E218" s="80"/>
      <c r="F218" s="322"/>
      <c r="G218" s="145"/>
      <c r="H218" s="81"/>
      <c r="J218" s="127"/>
      <c r="L218" s="127"/>
      <c r="N218" s="81"/>
    </row>
    <row r="219" spans="1:14" s="59" customFormat="1" ht="12.75">
      <c r="A219" s="213"/>
      <c r="B219" s="239" t="s">
        <v>145</v>
      </c>
      <c r="C219" s="153" t="s">
        <v>8</v>
      </c>
      <c r="D219" s="78">
        <v>25</v>
      </c>
      <c r="E219" s="80"/>
      <c r="F219" s="322">
        <f>D219*E219</f>
        <v>0</v>
      </c>
      <c r="G219" s="145"/>
      <c r="H219" s="81"/>
      <c r="J219" s="127"/>
      <c r="L219" s="127"/>
      <c r="N219" s="81"/>
    </row>
    <row r="220" spans="1:14" s="59" customFormat="1" ht="12.75">
      <c r="A220" s="213"/>
      <c r="B220" s="239" t="s">
        <v>146</v>
      </c>
      <c r="C220" s="153" t="s">
        <v>8</v>
      </c>
      <c r="D220" s="78">
        <v>25</v>
      </c>
      <c r="E220" s="80"/>
      <c r="F220" s="322">
        <f>D220*E220</f>
        <v>0</v>
      </c>
      <c r="G220" s="145"/>
      <c r="H220" s="81"/>
      <c r="J220" s="127"/>
      <c r="L220" s="127"/>
      <c r="N220" s="81"/>
    </row>
    <row r="221" spans="1:14" s="59" customFormat="1" ht="12.75">
      <c r="A221" s="213"/>
      <c r="B221" s="239" t="s">
        <v>147</v>
      </c>
      <c r="C221" s="153" t="s">
        <v>8</v>
      </c>
      <c r="D221" s="78">
        <v>100</v>
      </c>
      <c r="E221" s="80"/>
      <c r="F221" s="322">
        <f>D221*E221</f>
        <v>0</v>
      </c>
      <c r="G221" s="145"/>
      <c r="H221" s="81"/>
      <c r="J221" s="127"/>
      <c r="L221" s="127"/>
      <c r="N221" s="81"/>
    </row>
    <row r="222" spans="1:14" s="59" customFormat="1" ht="140.25">
      <c r="A222" s="223">
        <f>A218+1</f>
        <v>4</v>
      </c>
      <c r="B222" s="224" t="s">
        <v>150</v>
      </c>
      <c r="C222" s="153"/>
      <c r="D222" s="78"/>
      <c r="E222" s="80"/>
      <c r="F222" s="322"/>
      <c r="G222" s="145"/>
      <c r="H222" s="81"/>
      <c r="J222" s="127"/>
      <c r="L222" s="127"/>
      <c r="N222" s="81"/>
    </row>
    <row r="223" spans="1:14" s="59" customFormat="1" ht="12.75">
      <c r="A223" s="213"/>
      <c r="B223" s="239"/>
      <c r="C223" s="153" t="s">
        <v>8</v>
      </c>
      <c r="D223" s="78">
        <v>110</v>
      </c>
      <c r="E223" s="80"/>
      <c r="F223" s="322">
        <f>D223*E223</f>
        <v>0</v>
      </c>
      <c r="G223" s="145"/>
      <c r="H223" s="81"/>
      <c r="J223" s="127"/>
      <c r="L223" s="127"/>
      <c r="N223" s="81"/>
    </row>
    <row r="224" spans="1:14" s="59" customFormat="1" ht="153">
      <c r="A224" s="223">
        <f>A222+1</f>
        <v>5</v>
      </c>
      <c r="B224" s="224" t="s">
        <v>151</v>
      </c>
      <c r="C224" s="153"/>
      <c r="D224" s="78"/>
      <c r="E224" s="80"/>
      <c r="F224" s="322"/>
      <c r="G224" s="145"/>
      <c r="H224" s="81"/>
      <c r="J224" s="127"/>
      <c r="L224" s="127"/>
      <c r="N224" s="81"/>
    </row>
    <row r="225" spans="1:14" s="59" customFormat="1" ht="12.75">
      <c r="A225" s="213"/>
      <c r="B225" s="239"/>
      <c r="C225" s="153" t="s">
        <v>8</v>
      </c>
      <c r="D225" s="78">
        <v>22</v>
      </c>
      <c r="E225" s="80"/>
      <c r="F225" s="322">
        <f>D225*E225</f>
        <v>0</v>
      </c>
      <c r="G225" s="145"/>
      <c r="H225" s="81"/>
      <c r="J225" s="127"/>
      <c r="L225" s="127"/>
      <c r="N225" s="81"/>
    </row>
    <row r="226" spans="1:14" s="59" customFormat="1" ht="194.25" customHeight="1">
      <c r="A226" s="223">
        <f>A224+1</f>
        <v>6</v>
      </c>
      <c r="B226" s="224" t="s">
        <v>789</v>
      </c>
      <c r="C226" s="153"/>
      <c r="D226" s="78"/>
      <c r="E226" s="80"/>
      <c r="F226" s="322"/>
      <c r="G226" s="145"/>
      <c r="H226" s="81"/>
      <c r="J226" s="127"/>
      <c r="L226" s="127"/>
      <c r="N226" s="81"/>
    </row>
    <row r="227" spans="1:14" s="59" customFormat="1" ht="12.75">
      <c r="A227" s="213"/>
      <c r="B227" s="239"/>
      <c r="C227" s="153" t="s">
        <v>8</v>
      </c>
      <c r="D227" s="78">
        <v>10</v>
      </c>
      <c r="E227" s="80"/>
      <c r="F227" s="322">
        <f>D227*E227</f>
        <v>0</v>
      </c>
      <c r="G227" s="145"/>
      <c r="H227" s="81"/>
      <c r="J227" s="127"/>
      <c r="L227" s="127"/>
      <c r="N227" s="81"/>
    </row>
    <row r="228" spans="1:14" s="59" customFormat="1" ht="160.5" customHeight="1">
      <c r="A228" s="223">
        <f>A226+1</f>
        <v>7</v>
      </c>
      <c r="B228" s="224" t="s">
        <v>790</v>
      </c>
      <c r="C228" s="153"/>
      <c r="D228" s="78"/>
      <c r="E228" s="80"/>
      <c r="F228" s="322"/>
      <c r="G228" s="145"/>
      <c r="H228" s="81"/>
      <c r="J228" s="127"/>
      <c r="L228" s="127"/>
      <c r="N228" s="81"/>
    </row>
    <row r="229" spans="1:14" s="59" customFormat="1" ht="12.75">
      <c r="A229" s="213"/>
      <c r="B229" s="239"/>
      <c r="C229" s="153" t="s">
        <v>8</v>
      </c>
      <c r="D229" s="78">
        <v>860</v>
      </c>
      <c r="E229" s="80"/>
      <c r="F229" s="322">
        <f>D229*E229</f>
        <v>0</v>
      </c>
      <c r="G229" s="145"/>
      <c r="H229" s="81"/>
      <c r="J229" s="127"/>
      <c r="L229" s="127"/>
      <c r="N229" s="81"/>
    </row>
    <row r="230" spans="1:14" s="59" customFormat="1" ht="165.75">
      <c r="A230" s="223">
        <f>A228+1</f>
        <v>8</v>
      </c>
      <c r="B230" s="224" t="s">
        <v>152</v>
      </c>
      <c r="C230" s="153"/>
      <c r="D230" s="78"/>
      <c r="E230" s="80"/>
      <c r="F230" s="322"/>
      <c r="G230" s="145"/>
      <c r="H230" s="81"/>
      <c r="J230" s="127"/>
      <c r="L230" s="127"/>
      <c r="N230" s="81"/>
    </row>
    <row r="231" spans="1:14" s="59" customFormat="1" ht="12.75">
      <c r="A231" s="213"/>
      <c r="B231" s="239"/>
      <c r="C231" s="153" t="s">
        <v>8</v>
      </c>
      <c r="D231" s="78">
        <v>20</v>
      </c>
      <c r="E231" s="80"/>
      <c r="F231" s="322">
        <f>D231*E231</f>
        <v>0</v>
      </c>
      <c r="G231" s="145"/>
      <c r="H231" s="81"/>
      <c r="J231" s="127"/>
      <c r="L231" s="127"/>
      <c r="N231" s="81"/>
    </row>
    <row r="232" spans="1:14" s="59" customFormat="1" ht="155.25" customHeight="1">
      <c r="A232" s="223">
        <f>A230+1</f>
        <v>9</v>
      </c>
      <c r="B232" s="224" t="s">
        <v>153</v>
      </c>
      <c r="C232" s="153"/>
      <c r="D232" s="78"/>
      <c r="E232" s="80"/>
      <c r="F232" s="322"/>
      <c r="G232" s="145"/>
      <c r="H232" s="81"/>
      <c r="J232" s="127"/>
      <c r="L232" s="127"/>
      <c r="N232" s="81"/>
    </row>
    <row r="233" spans="1:14" s="59" customFormat="1" ht="12.75">
      <c r="A233" s="213"/>
      <c r="B233" s="239"/>
      <c r="C233" s="153" t="s">
        <v>8</v>
      </c>
      <c r="D233" s="78">
        <v>5</v>
      </c>
      <c r="E233" s="80"/>
      <c r="F233" s="322">
        <f>D233*E233</f>
        <v>0</v>
      </c>
      <c r="G233" s="145"/>
      <c r="H233" s="81"/>
      <c r="J233" s="127"/>
      <c r="L233" s="127"/>
      <c r="N233" s="81"/>
    </row>
    <row r="234" spans="1:14" s="59" customFormat="1" ht="102">
      <c r="A234" s="223">
        <f>A232+1</f>
        <v>10</v>
      </c>
      <c r="B234" s="224" t="s">
        <v>154</v>
      </c>
      <c r="C234" s="153"/>
      <c r="D234" s="78"/>
      <c r="E234" s="80"/>
      <c r="F234" s="322"/>
      <c r="G234" s="145"/>
      <c r="H234" s="81"/>
      <c r="J234" s="127"/>
      <c r="L234" s="127"/>
      <c r="N234" s="81"/>
    </row>
    <row r="235" spans="1:14" s="59" customFormat="1" ht="12.75">
      <c r="A235" s="213"/>
      <c r="B235" s="239"/>
      <c r="C235" s="153" t="s">
        <v>8</v>
      </c>
      <c r="D235" s="78">
        <v>300</v>
      </c>
      <c r="E235" s="80"/>
      <c r="F235" s="322">
        <f>D235*E235</f>
        <v>0</v>
      </c>
      <c r="G235" s="145"/>
      <c r="H235" s="81"/>
      <c r="J235" s="127"/>
      <c r="L235" s="127"/>
      <c r="N235" s="81"/>
    </row>
    <row r="236" spans="1:14" s="59" customFormat="1" ht="153">
      <c r="A236" s="223">
        <f>A234+1</f>
        <v>11</v>
      </c>
      <c r="B236" s="224" t="s">
        <v>791</v>
      </c>
      <c r="C236" s="153"/>
      <c r="D236" s="78"/>
      <c r="E236" s="80"/>
      <c r="F236" s="322"/>
      <c r="G236" s="145"/>
      <c r="H236" s="81"/>
      <c r="J236" s="127"/>
      <c r="L236" s="127"/>
      <c r="N236" s="81"/>
    </row>
    <row r="237" spans="1:14" s="59" customFormat="1" ht="12.75">
      <c r="A237" s="213"/>
      <c r="B237" s="239"/>
      <c r="C237" s="153" t="s">
        <v>10</v>
      </c>
      <c r="D237" s="78">
        <v>11</v>
      </c>
      <c r="E237" s="80"/>
      <c r="F237" s="322">
        <f>D237*E237</f>
        <v>0</v>
      </c>
      <c r="G237" s="145"/>
      <c r="H237" s="81"/>
      <c r="J237" s="127"/>
      <c r="L237" s="127"/>
      <c r="N237" s="81"/>
    </row>
    <row r="238" spans="1:14" s="59" customFormat="1" ht="12.75">
      <c r="A238" s="213"/>
      <c r="B238" s="149"/>
      <c r="C238" s="153"/>
      <c r="D238" s="69"/>
      <c r="E238" s="76"/>
      <c r="F238" s="137"/>
      <c r="G238" s="145"/>
      <c r="H238" s="81"/>
      <c r="J238" s="127"/>
      <c r="L238" s="127"/>
      <c r="N238" s="81"/>
    </row>
    <row r="239" spans="1:14" s="260" customFormat="1" ht="12.75">
      <c r="A239" s="259"/>
      <c r="B239" s="462" t="s">
        <v>743</v>
      </c>
      <c r="C239" s="463"/>
      <c r="D239" s="463"/>
      <c r="E239" s="464"/>
      <c r="F239" s="340">
        <f>SUM(F211:F237)</f>
        <v>0</v>
      </c>
      <c r="G239" s="301"/>
      <c r="H239" s="261"/>
      <c r="J239" s="262"/>
      <c r="L239" s="262"/>
      <c r="N239" s="261"/>
    </row>
    <row r="240" spans="1:14" s="59" customFormat="1" ht="12.75">
      <c r="A240" s="147"/>
      <c r="B240" s="149"/>
      <c r="C240" s="120"/>
      <c r="D240" s="69"/>
      <c r="E240" s="76"/>
      <c r="F240" s="137"/>
      <c r="G240" s="145"/>
      <c r="H240" s="81"/>
      <c r="J240" s="127"/>
      <c r="L240" s="127"/>
      <c r="N240" s="81"/>
    </row>
    <row r="241" spans="1:14" s="59" customFormat="1" ht="25.5" customHeight="1">
      <c r="A241" s="213" t="s">
        <v>156</v>
      </c>
      <c r="B241" s="149" t="s">
        <v>155</v>
      </c>
      <c r="C241" s="214"/>
      <c r="D241" s="144"/>
      <c r="E241" s="145"/>
      <c r="F241" s="146"/>
      <c r="G241" s="145"/>
      <c r="H241" s="81"/>
      <c r="J241" s="127"/>
      <c r="L241" s="127"/>
      <c r="N241" s="81"/>
    </row>
    <row r="242" spans="1:14" s="59" customFormat="1" ht="12.75">
      <c r="A242" s="213"/>
      <c r="B242" s="149"/>
      <c r="C242" s="214"/>
      <c r="D242" s="144"/>
      <c r="E242" s="145"/>
      <c r="F242" s="146"/>
      <c r="G242" s="145"/>
      <c r="H242" s="81"/>
      <c r="J242" s="127"/>
      <c r="L242" s="127"/>
      <c r="N242" s="81"/>
    </row>
    <row r="243" spans="1:14" s="59" customFormat="1" ht="140.25">
      <c r="A243" s="223">
        <v>1</v>
      </c>
      <c r="B243" s="224" t="s">
        <v>157</v>
      </c>
      <c r="C243" s="153"/>
      <c r="D243" s="78"/>
      <c r="E243" s="80"/>
      <c r="F243" s="137"/>
      <c r="G243" s="145"/>
      <c r="H243" s="81"/>
      <c r="J243" s="127"/>
      <c r="L243" s="127"/>
      <c r="N243" s="81"/>
    </row>
    <row r="244" spans="1:14" s="59" customFormat="1" ht="12.75">
      <c r="A244" s="213"/>
      <c r="B244" s="240" t="s">
        <v>160</v>
      </c>
      <c r="C244" s="153" t="s">
        <v>8</v>
      </c>
      <c r="D244" s="78">
        <v>100</v>
      </c>
      <c r="E244" s="80"/>
      <c r="F244" s="322">
        <f>D244*E244</f>
        <v>0</v>
      </c>
      <c r="G244" s="145"/>
      <c r="H244" s="81"/>
      <c r="J244" s="127"/>
      <c r="L244" s="127"/>
      <c r="N244" s="81"/>
    </row>
    <row r="245" spans="1:14" s="59" customFormat="1" ht="12.75">
      <c r="A245" s="213"/>
      <c r="B245" s="240" t="s">
        <v>161</v>
      </c>
      <c r="C245" s="153" t="s">
        <v>8</v>
      </c>
      <c r="D245" s="78">
        <v>110</v>
      </c>
      <c r="E245" s="80"/>
      <c r="F245" s="322">
        <f>D245*E245</f>
        <v>0</v>
      </c>
      <c r="G245" s="145"/>
      <c r="H245" s="81"/>
      <c r="J245" s="127"/>
      <c r="L245" s="127"/>
      <c r="N245" s="81"/>
    </row>
    <row r="246" spans="1:14" s="59" customFormat="1" ht="140.25">
      <c r="A246" s="223">
        <f>A243+1</f>
        <v>2</v>
      </c>
      <c r="B246" s="224" t="s">
        <v>158</v>
      </c>
      <c r="C246" s="153"/>
      <c r="D246" s="78"/>
      <c r="E246" s="80"/>
      <c r="F246" s="322"/>
      <c r="G246" s="145"/>
      <c r="H246" s="81"/>
      <c r="J246" s="127"/>
      <c r="L246" s="127"/>
      <c r="N246" s="81"/>
    </row>
    <row r="247" spans="1:14" s="59" customFormat="1" ht="12.75">
      <c r="A247" s="213"/>
      <c r="B247" s="239"/>
      <c r="C247" s="153" t="s">
        <v>8</v>
      </c>
      <c r="D247" s="78">
        <v>950</v>
      </c>
      <c r="E247" s="80"/>
      <c r="F247" s="322">
        <f>D247*E247</f>
        <v>0</v>
      </c>
      <c r="G247" s="145"/>
      <c r="H247" s="81"/>
      <c r="J247" s="127"/>
      <c r="L247" s="127"/>
      <c r="N247" s="81"/>
    </row>
    <row r="248" spans="1:14" s="59" customFormat="1" ht="159.75" customHeight="1">
      <c r="A248" s="223">
        <f>A246+1</f>
        <v>3</v>
      </c>
      <c r="B248" s="224" t="s">
        <v>159</v>
      </c>
      <c r="C248" s="153"/>
      <c r="D248" s="78"/>
      <c r="E248" s="80"/>
      <c r="F248" s="322"/>
      <c r="G248" s="145"/>
      <c r="H248" s="81"/>
      <c r="J248" s="127"/>
      <c r="L248" s="127"/>
      <c r="N248" s="81"/>
    </row>
    <row r="249" spans="1:14" s="59" customFormat="1" ht="12.75">
      <c r="A249" s="213"/>
      <c r="B249" s="240" t="s">
        <v>160</v>
      </c>
      <c r="C249" s="153" t="s">
        <v>8</v>
      </c>
      <c r="D249" s="78">
        <v>1400</v>
      </c>
      <c r="E249" s="80"/>
      <c r="F249" s="322">
        <f>D249*E249</f>
        <v>0</v>
      </c>
      <c r="G249" s="145"/>
      <c r="H249" s="81"/>
      <c r="J249" s="127"/>
      <c r="L249" s="127"/>
      <c r="N249" s="81"/>
    </row>
    <row r="250" spans="1:14" s="59" customFormat="1" ht="12.75">
      <c r="A250" s="213"/>
      <c r="B250" s="240" t="s">
        <v>161</v>
      </c>
      <c r="C250" s="153" t="s">
        <v>8</v>
      </c>
      <c r="D250" s="78">
        <v>200</v>
      </c>
      <c r="E250" s="80"/>
      <c r="F250" s="322">
        <f>D250*E250</f>
        <v>0</v>
      </c>
      <c r="G250" s="145"/>
      <c r="H250" s="81"/>
      <c r="J250" s="127"/>
      <c r="L250" s="127"/>
      <c r="N250" s="81"/>
    </row>
    <row r="251" spans="1:14" s="59" customFormat="1" ht="198.75" customHeight="1">
      <c r="A251" s="223">
        <f>A248+1</f>
        <v>4</v>
      </c>
      <c r="B251" s="224" t="s">
        <v>798</v>
      </c>
      <c r="C251" s="153"/>
      <c r="D251" s="78"/>
      <c r="E251" s="80"/>
      <c r="F251" s="322"/>
      <c r="G251" s="145"/>
      <c r="H251" s="81"/>
      <c r="J251" s="127"/>
      <c r="L251" s="127"/>
      <c r="N251" s="81"/>
    </row>
    <row r="252" spans="1:14" s="59" customFormat="1" ht="12.75">
      <c r="A252" s="213"/>
      <c r="B252" s="240" t="s">
        <v>162</v>
      </c>
      <c r="C252" s="153" t="s">
        <v>8</v>
      </c>
      <c r="D252" s="78">
        <v>440</v>
      </c>
      <c r="E252" s="80"/>
      <c r="F252" s="322">
        <f>D252*E252</f>
        <v>0</v>
      </c>
      <c r="G252" s="145"/>
      <c r="H252" s="81"/>
      <c r="J252" s="127"/>
      <c r="L252" s="127"/>
      <c r="N252" s="81"/>
    </row>
    <row r="253" spans="1:14" s="59" customFormat="1" ht="12.75">
      <c r="A253" s="213"/>
      <c r="B253" s="240" t="s">
        <v>163</v>
      </c>
      <c r="C253" s="153" t="s">
        <v>8</v>
      </c>
      <c r="D253" s="78">
        <v>180</v>
      </c>
      <c r="E253" s="80"/>
      <c r="F253" s="322">
        <f>D253*E253</f>
        <v>0</v>
      </c>
      <c r="G253" s="145"/>
      <c r="H253" s="81"/>
      <c r="J253" s="127"/>
      <c r="L253" s="127"/>
      <c r="N253" s="81"/>
    </row>
    <row r="254" spans="1:14" s="59" customFormat="1" ht="12.75">
      <c r="A254" s="213"/>
      <c r="B254" s="149"/>
      <c r="C254" s="153"/>
      <c r="D254" s="69"/>
      <c r="E254" s="76"/>
      <c r="F254" s="137"/>
      <c r="G254" s="145"/>
      <c r="H254" s="81"/>
      <c r="J254" s="127"/>
      <c r="L254" s="127"/>
      <c r="N254" s="81"/>
    </row>
    <row r="255" spans="1:14" s="260" customFormat="1" ht="12.75">
      <c r="A255" s="259"/>
      <c r="B255" s="462" t="s">
        <v>744</v>
      </c>
      <c r="C255" s="463"/>
      <c r="D255" s="463"/>
      <c r="E255" s="464"/>
      <c r="F255" s="340">
        <f>SUM(F244:F252)</f>
        <v>0</v>
      </c>
      <c r="G255" s="301"/>
      <c r="H255" s="261"/>
      <c r="J255" s="262"/>
      <c r="L255" s="262"/>
      <c r="N255" s="261"/>
    </row>
    <row r="256" spans="1:14" s="59" customFormat="1" ht="12.75">
      <c r="A256" s="213"/>
      <c r="B256" s="149"/>
      <c r="C256" s="153"/>
      <c r="D256" s="69"/>
      <c r="E256" s="76"/>
      <c r="F256" s="137"/>
      <c r="G256" s="145"/>
      <c r="H256" s="81"/>
      <c r="J256" s="127"/>
      <c r="L256" s="127"/>
      <c r="N256" s="81"/>
    </row>
    <row r="257" spans="1:16" ht="25.5" customHeight="1">
      <c r="A257" s="200" t="s">
        <v>164</v>
      </c>
      <c r="B257" s="27" t="s">
        <v>15</v>
      </c>
      <c r="C257" s="201"/>
      <c r="D257" s="58"/>
      <c r="E257" s="29"/>
      <c r="F257" s="126"/>
      <c r="G257" s="29"/>
      <c r="H257" s="2"/>
      <c r="J257" s="3"/>
      <c r="L257" s="3"/>
      <c r="N257" s="2"/>
      <c r="P257" s="4"/>
    </row>
    <row r="258" spans="1:16" ht="12.75">
      <c r="A258" s="200"/>
      <c r="B258" s="27"/>
      <c r="C258" s="201"/>
      <c r="D258" s="58"/>
      <c r="E258" s="29"/>
      <c r="F258" s="126"/>
      <c r="G258" s="29"/>
      <c r="H258" s="2"/>
      <c r="J258" s="3"/>
      <c r="L258" s="3"/>
      <c r="N258" s="2"/>
      <c r="P258" s="4"/>
    </row>
    <row r="259" spans="1:16" ht="344.25">
      <c r="A259" s="223">
        <v>1</v>
      </c>
      <c r="B259" s="225" t="s">
        <v>795</v>
      </c>
      <c r="C259" s="201"/>
      <c r="D259" s="58"/>
      <c r="E259" s="29"/>
      <c r="F259" s="126"/>
      <c r="G259" s="29"/>
      <c r="H259" s="2"/>
      <c r="J259" s="3"/>
      <c r="L259" s="3"/>
      <c r="N259" s="2"/>
      <c r="P259" s="4"/>
    </row>
    <row r="260" spans="1:16" ht="12.75">
      <c r="A260" s="200"/>
      <c r="B260" s="170" t="s">
        <v>165</v>
      </c>
      <c r="C260" s="226" t="s">
        <v>8</v>
      </c>
      <c r="D260" s="69">
        <v>440</v>
      </c>
      <c r="E260" s="80"/>
      <c r="F260" s="322">
        <f>D260*E260</f>
        <v>0</v>
      </c>
      <c r="G260" s="29"/>
      <c r="H260" s="2"/>
      <c r="J260" s="3"/>
      <c r="L260" s="3"/>
      <c r="N260" s="2"/>
      <c r="P260" s="4"/>
    </row>
    <row r="261" spans="1:16" ht="12.75">
      <c r="A261" s="200"/>
      <c r="B261" s="170" t="s">
        <v>166</v>
      </c>
      <c r="C261" s="226" t="s">
        <v>8</v>
      </c>
      <c r="D261" s="69">
        <v>400</v>
      </c>
      <c r="E261" s="80"/>
      <c r="F261" s="322">
        <f>D261*E261</f>
        <v>0</v>
      </c>
      <c r="G261" s="29"/>
      <c r="H261" s="2"/>
      <c r="J261" s="3"/>
      <c r="L261" s="3"/>
      <c r="N261" s="2"/>
      <c r="P261" s="4"/>
    </row>
    <row r="262" spans="1:16" ht="251.25" customHeight="1">
      <c r="A262" s="223">
        <f>A259+1</f>
        <v>2</v>
      </c>
      <c r="B262" s="225" t="s">
        <v>793</v>
      </c>
      <c r="C262" s="201"/>
      <c r="D262" s="58"/>
      <c r="E262" s="331"/>
      <c r="F262" s="323"/>
      <c r="G262" s="29"/>
      <c r="H262" s="2"/>
      <c r="J262" s="3"/>
      <c r="L262" s="3"/>
      <c r="N262" s="2"/>
      <c r="P262" s="4"/>
    </row>
    <row r="263" spans="1:16" ht="12.75">
      <c r="A263" s="227"/>
      <c r="B263" s="133"/>
      <c r="C263" s="226" t="s">
        <v>8</v>
      </c>
      <c r="D263" s="69">
        <v>110</v>
      </c>
      <c r="E263" s="80"/>
      <c r="F263" s="322">
        <f>D263*E263</f>
        <v>0</v>
      </c>
      <c r="G263" s="29"/>
      <c r="H263" s="2"/>
      <c r="J263" s="3"/>
      <c r="L263" s="3"/>
      <c r="N263" s="2"/>
      <c r="P263" s="4"/>
    </row>
    <row r="264" spans="1:16" ht="325.5" customHeight="1">
      <c r="A264" s="223">
        <f>A262+1</f>
        <v>3</v>
      </c>
      <c r="B264" s="225" t="s">
        <v>794</v>
      </c>
      <c r="C264" s="201"/>
      <c r="D264" s="58"/>
      <c r="E264" s="331"/>
      <c r="F264" s="323"/>
      <c r="G264" s="29"/>
      <c r="H264" s="2"/>
      <c r="J264" s="3"/>
      <c r="L264" s="3"/>
      <c r="N264" s="2"/>
      <c r="P264" s="4"/>
    </row>
    <row r="265" spans="1:16" ht="12.75">
      <c r="A265" s="227"/>
      <c r="B265" s="171" t="s">
        <v>167</v>
      </c>
      <c r="C265" s="226" t="s">
        <v>10</v>
      </c>
      <c r="D265" s="69">
        <v>8</v>
      </c>
      <c r="E265" s="80"/>
      <c r="F265" s="322">
        <f>D265*E265</f>
        <v>0</v>
      </c>
      <c r="G265" s="29"/>
      <c r="H265" s="2"/>
      <c r="J265" s="3"/>
      <c r="L265" s="3"/>
      <c r="N265" s="2"/>
      <c r="P265" s="4"/>
    </row>
    <row r="266" spans="1:16" ht="12.75">
      <c r="A266" s="227"/>
      <c r="B266" s="171" t="s">
        <v>167</v>
      </c>
      <c r="C266" s="226" t="s">
        <v>10</v>
      </c>
      <c r="D266" s="69">
        <v>14</v>
      </c>
      <c r="E266" s="80"/>
      <c r="F266" s="322">
        <f>D266*E266</f>
        <v>0</v>
      </c>
      <c r="G266" s="29"/>
      <c r="H266" s="2"/>
      <c r="J266" s="3"/>
      <c r="L266" s="3"/>
      <c r="N266" s="2"/>
      <c r="P266" s="4"/>
    </row>
    <row r="267" spans="1:16" ht="12.75">
      <c r="A267" s="227"/>
      <c r="B267" s="171" t="s">
        <v>168</v>
      </c>
      <c r="C267" s="226" t="s">
        <v>10</v>
      </c>
      <c r="D267" s="69">
        <v>19</v>
      </c>
      <c r="E267" s="80"/>
      <c r="F267" s="322">
        <f>D267*E267</f>
        <v>0</v>
      </c>
      <c r="G267" s="29"/>
      <c r="H267" s="2"/>
      <c r="J267" s="3"/>
      <c r="L267" s="3"/>
      <c r="N267" s="2"/>
      <c r="P267" s="4"/>
    </row>
    <row r="268" spans="1:16" ht="12.75">
      <c r="A268" s="227"/>
      <c r="B268" s="171" t="s">
        <v>169</v>
      </c>
      <c r="C268" s="226" t="s">
        <v>10</v>
      </c>
      <c r="D268" s="69">
        <v>15</v>
      </c>
      <c r="E268" s="80"/>
      <c r="F268" s="322">
        <f>D268*E268</f>
        <v>0</v>
      </c>
      <c r="G268" s="29"/>
      <c r="H268" s="2"/>
      <c r="J268" s="3"/>
      <c r="L268" s="3"/>
      <c r="N268" s="2"/>
      <c r="P268" s="4"/>
    </row>
    <row r="269" spans="1:16" ht="12.75">
      <c r="A269" s="227"/>
      <c r="B269" s="171" t="s">
        <v>170</v>
      </c>
      <c r="C269" s="226" t="s">
        <v>13</v>
      </c>
      <c r="D269" s="69">
        <v>5</v>
      </c>
      <c r="E269" s="80"/>
      <c r="F269" s="322">
        <f>D269*E269</f>
        <v>0</v>
      </c>
      <c r="G269" s="29"/>
      <c r="H269" s="2"/>
      <c r="J269" s="3"/>
      <c r="L269" s="3"/>
      <c r="N269" s="2"/>
      <c r="P269" s="4"/>
    </row>
    <row r="270" spans="1:16" ht="251.25" customHeight="1">
      <c r="A270" s="223">
        <f>A264+1</f>
        <v>4</v>
      </c>
      <c r="B270" s="225" t="s">
        <v>792</v>
      </c>
      <c r="C270" s="201"/>
      <c r="D270" s="58"/>
      <c r="E270" s="331"/>
      <c r="F270" s="323"/>
      <c r="G270" s="29"/>
      <c r="H270" s="2"/>
      <c r="J270" s="3"/>
      <c r="L270" s="3"/>
      <c r="N270" s="2"/>
      <c r="P270" s="4"/>
    </row>
    <row r="271" spans="1:16" ht="12.75">
      <c r="A271" s="227"/>
      <c r="B271" s="171"/>
      <c r="C271" s="226" t="s">
        <v>13</v>
      </c>
      <c r="D271" s="69">
        <v>30</v>
      </c>
      <c r="E271" s="80"/>
      <c r="F271" s="322">
        <f>D271*E271</f>
        <v>0</v>
      </c>
      <c r="G271" s="29"/>
      <c r="H271" s="2"/>
      <c r="J271" s="3"/>
      <c r="L271" s="3"/>
      <c r="N271" s="2"/>
      <c r="P271" s="4"/>
    </row>
    <row r="272" spans="1:16" ht="256.5" customHeight="1">
      <c r="A272" s="223">
        <f>A270+1</f>
        <v>5</v>
      </c>
      <c r="B272" s="225" t="s">
        <v>956</v>
      </c>
      <c r="C272" s="201"/>
      <c r="D272" s="58"/>
      <c r="E272" s="331"/>
      <c r="F272" s="323"/>
      <c r="G272" s="29"/>
      <c r="H272" s="2"/>
      <c r="J272" s="3"/>
      <c r="L272" s="3"/>
      <c r="N272" s="2"/>
      <c r="P272" s="4"/>
    </row>
    <row r="273" spans="1:16" ht="12.75">
      <c r="A273" s="227"/>
      <c r="B273" s="171"/>
      <c r="C273" s="226" t="s">
        <v>13</v>
      </c>
      <c r="D273" s="69">
        <v>250</v>
      </c>
      <c r="E273" s="80"/>
      <c r="F273" s="322">
        <f>D273*E273</f>
        <v>0</v>
      </c>
      <c r="G273" s="29"/>
      <c r="H273" s="2"/>
      <c r="J273" s="3"/>
      <c r="L273" s="3"/>
      <c r="N273" s="2"/>
      <c r="P273" s="4"/>
    </row>
    <row r="274" spans="1:16" ht="140.25">
      <c r="A274" s="223">
        <f>A272+1</f>
        <v>6</v>
      </c>
      <c r="B274" s="225" t="s">
        <v>1014</v>
      </c>
      <c r="C274" s="201"/>
      <c r="D274" s="58"/>
      <c r="E274" s="331"/>
      <c r="F274" s="323"/>
      <c r="G274" s="29"/>
      <c r="H274" s="2"/>
      <c r="J274" s="3"/>
      <c r="L274" s="3"/>
      <c r="N274" s="2"/>
      <c r="P274" s="4"/>
    </row>
    <row r="275" spans="1:16" ht="12.75">
      <c r="A275" s="227"/>
      <c r="B275" s="171"/>
      <c r="C275" s="226" t="s">
        <v>11</v>
      </c>
      <c r="D275" s="69">
        <v>500</v>
      </c>
      <c r="E275" s="80"/>
      <c r="F275" s="322">
        <f>D275*E275</f>
        <v>0</v>
      </c>
      <c r="G275" s="29"/>
      <c r="H275" s="2"/>
      <c r="J275" s="3"/>
      <c r="L275" s="3"/>
      <c r="N275" s="2"/>
      <c r="P275" s="4"/>
    </row>
    <row r="276" spans="1:16" ht="165.75">
      <c r="A276" s="223">
        <f>A274+1</f>
        <v>7</v>
      </c>
      <c r="B276" s="225" t="s">
        <v>171</v>
      </c>
      <c r="C276" s="201"/>
      <c r="D276" s="58"/>
      <c r="E276" s="331"/>
      <c r="F276" s="323"/>
      <c r="G276" s="29"/>
      <c r="H276" s="2"/>
      <c r="J276" s="3"/>
      <c r="L276" s="3"/>
      <c r="N276" s="2"/>
      <c r="P276" s="4"/>
    </row>
    <row r="277" spans="1:16" ht="12.75">
      <c r="A277" s="227"/>
      <c r="B277" s="171"/>
      <c r="C277" s="226" t="s">
        <v>13</v>
      </c>
      <c r="D277" s="69">
        <v>8</v>
      </c>
      <c r="E277" s="80"/>
      <c r="F277" s="322">
        <f>D277*E277</f>
        <v>0</v>
      </c>
      <c r="G277" s="29"/>
      <c r="H277" s="2"/>
      <c r="J277" s="3"/>
      <c r="L277" s="3"/>
      <c r="N277" s="2"/>
      <c r="P277" s="4"/>
    </row>
    <row r="278" spans="1:16" ht="102">
      <c r="A278" s="223">
        <f>A276+1</f>
        <v>8</v>
      </c>
      <c r="B278" s="225" t="s">
        <v>172</v>
      </c>
      <c r="C278" s="201"/>
      <c r="D278" s="58"/>
      <c r="E278" s="331"/>
      <c r="F278" s="323"/>
      <c r="G278" s="29"/>
      <c r="H278" s="2"/>
      <c r="J278" s="3"/>
      <c r="L278" s="3"/>
      <c r="N278" s="2"/>
      <c r="P278" s="4"/>
    </row>
    <row r="279" spans="1:16" ht="12.75">
      <c r="A279" s="227"/>
      <c r="B279" s="171"/>
      <c r="C279" s="226" t="s">
        <v>13</v>
      </c>
      <c r="D279" s="69">
        <v>850</v>
      </c>
      <c r="E279" s="80"/>
      <c r="F279" s="322">
        <f>D279*E279</f>
        <v>0</v>
      </c>
      <c r="G279" s="29"/>
      <c r="H279" s="2"/>
      <c r="J279" s="3"/>
      <c r="L279" s="3"/>
      <c r="N279" s="2"/>
      <c r="P279" s="4"/>
    </row>
    <row r="280" spans="1:16" ht="89.25">
      <c r="A280" s="223">
        <f>A278+1</f>
        <v>9</v>
      </c>
      <c r="B280" s="225" t="s">
        <v>173</v>
      </c>
      <c r="C280" s="201"/>
      <c r="D280" s="58"/>
      <c r="E280" s="331"/>
      <c r="F280" s="323"/>
      <c r="G280" s="29"/>
      <c r="H280" s="2"/>
      <c r="J280" s="3"/>
      <c r="L280" s="3"/>
      <c r="N280" s="2"/>
      <c r="P280" s="4"/>
    </row>
    <row r="281" spans="1:16" ht="12.75">
      <c r="A281" s="227"/>
      <c r="B281" s="171"/>
      <c r="C281" s="226" t="s">
        <v>11</v>
      </c>
      <c r="D281" s="69">
        <v>1250</v>
      </c>
      <c r="E281" s="80"/>
      <c r="F281" s="322">
        <f>D281*E281</f>
        <v>0</v>
      </c>
      <c r="G281" s="29"/>
      <c r="H281" s="2"/>
      <c r="J281" s="3"/>
      <c r="L281" s="3"/>
      <c r="N281" s="2"/>
      <c r="P281" s="4"/>
    </row>
    <row r="282" spans="1:16" ht="105" customHeight="1">
      <c r="A282" s="223">
        <f>A280+1</f>
        <v>10</v>
      </c>
      <c r="B282" s="225" t="s">
        <v>174</v>
      </c>
      <c r="C282" s="201"/>
      <c r="D282" s="58"/>
      <c r="E282" s="331"/>
      <c r="F282" s="323"/>
      <c r="G282" s="29"/>
      <c r="H282" s="2"/>
      <c r="J282" s="3"/>
      <c r="L282" s="3"/>
      <c r="N282" s="2"/>
      <c r="P282" s="4"/>
    </row>
    <row r="283" spans="1:16" ht="12.75">
      <c r="A283" s="227"/>
      <c r="B283" s="171"/>
      <c r="C283" s="226" t="s">
        <v>11</v>
      </c>
      <c r="D283" s="69">
        <v>105</v>
      </c>
      <c r="E283" s="80"/>
      <c r="F283" s="322">
        <f>D283*E283</f>
        <v>0</v>
      </c>
      <c r="G283" s="29"/>
      <c r="H283" s="2"/>
      <c r="J283" s="3"/>
      <c r="L283" s="3"/>
      <c r="N283" s="2"/>
      <c r="P283" s="4"/>
    </row>
    <row r="284" spans="1:16" ht="12.75">
      <c r="A284" s="200"/>
      <c r="B284" s="27"/>
      <c r="C284" s="226"/>
      <c r="D284" s="69"/>
      <c r="E284" s="76"/>
      <c r="F284" s="137"/>
      <c r="G284" s="29"/>
      <c r="H284" s="2"/>
      <c r="J284" s="3"/>
      <c r="L284" s="3"/>
      <c r="N284" s="2"/>
      <c r="P284" s="4"/>
    </row>
    <row r="285" spans="1:14" s="11" customFormat="1" ht="12.75">
      <c r="A285" s="256"/>
      <c r="B285" s="465" t="s">
        <v>175</v>
      </c>
      <c r="C285" s="466"/>
      <c r="D285" s="466"/>
      <c r="E285" s="467"/>
      <c r="F285" s="324">
        <f>SUM(F260:F283)</f>
        <v>0</v>
      </c>
      <c r="G285" s="301"/>
      <c r="H285" s="257"/>
      <c r="J285" s="258"/>
      <c r="L285" s="258"/>
      <c r="N285" s="257"/>
    </row>
    <row r="286" spans="1:14" s="59" customFormat="1" ht="12.75">
      <c r="A286" s="241"/>
      <c r="B286" s="242"/>
      <c r="C286" s="243"/>
      <c r="D286" s="69"/>
      <c r="E286" s="70"/>
      <c r="F286" s="137"/>
      <c r="G286" s="145"/>
      <c r="H286" s="81"/>
      <c r="J286" s="82"/>
      <c r="L286" s="82"/>
      <c r="N286" s="81"/>
    </row>
    <row r="287" spans="1:16" ht="25.5" customHeight="1">
      <c r="A287" s="200" t="s">
        <v>176</v>
      </c>
      <c r="B287" s="149" t="s">
        <v>177</v>
      </c>
      <c r="C287" s="201"/>
      <c r="D287" s="58"/>
      <c r="E287" s="29"/>
      <c r="F287" s="126"/>
      <c r="G287" s="29"/>
      <c r="H287" s="2"/>
      <c r="J287" s="3"/>
      <c r="L287" s="3"/>
      <c r="N287" s="2"/>
      <c r="P287" s="4"/>
    </row>
    <row r="288" spans="1:16" ht="12.75">
      <c r="A288" s="200"/>
      <c r="B288" s="27"/>
      <c r="C288" s="201"/>
      <c r="D288" s="58"/>
      <c r="E288" s="29"/>
      <c r="F288" s="126"/>
      <c r="G288" s="29"/>
      <c r="H288" s="2"/>
      <c r="J288" s="3"/>
      <c r="L288" s="3"/>
      <c r="N288" s="2"/>
      <c r="P288" s="4"/>
    </row>
    <row r="289" spans="1:16" ht="140.25">
      <c r="A289" s="223">
        <v>1</v>
      </c>
      <c r="B289" s="232" t="s">
        <v>178</v>
      </c>
      <c r="C289" s="201"/>
      <c r="D289" s="58"/>
      <c r="E289" s="29"/>
      <c r="F289" s="126"/>
      <c r="G289" s="29"/>
      <c r="H289" s="2"/>
      <c r="J289" s="3"/>
      <c r="L289" s="3"/>
      <c r="N289" s="2"/>
      <c r="P289" s="4"/>
    </row>
    <row r="290" spans="1:16" ht="12.75">
      <c r="A290" s="200"/>
      <c r="B290" s="133"/>
      <c r="C290" s="226" t="s">
        <v>13</v>
      </c>
      <c r="D290" s="69">
        <v>24</v>
      </c>
      <c r="E290" s="80"/>
      <c r="F290" s="322">
        <f>D290*E290</f>
        <v>0</v>
      </c>
      <c r="G290" s="29"/>
      <c r="H290" s="2"/>
      <c r="J290" s="3"/>
      <c r="L290" s="3"/>
      <c r="N290" s="2"/>
      <c r="P290" s="4"/>
    </row>
    <row r="291" spans="1:16" ht="120" customHeight="1">
      <c r="A291" s="223">
        <f>A289+1</f>
        <v>2</v>
      </c>
      <c r="B291" s="232" t="s">
        <v>179</v>
      </c>
      <c r="C291" s="201"/>
      <c r="D291" s="58"/>
      <c r="E291" s="331"/>
      <c r="F291" s="323"/>
      <c r="G291" s="29"/>
      <c r="H291" s="2"/>
      <c r="J291" s="3"/>
      <c r="L291" s="3"/>
      <c r="N291" s="2"/>
      <c r="P291" s="4"/>
    </row>
    <row r="292" spans="1:16" ht="12.75">
      <c r="A292" s="200"/>
      <c r="B292" s="133"/>
      <c r="C292" s="226" t="s">
        <v>11</v>
      </c>
      <c r="D292" s="69">
        <v>22</v>
      </c>
      <c r="E292" s="80"/>
      <c r="F292" s="322">
        <f>D292*E292</f>
        <v>0</v>
      </c>
      <c r="G292" s="29"/>
      <c r="H292" s="2"/>
      <c r="J292" s="3"/>
      <c r="L292" s="3"/>
      <c r="N292" s="2"/>
      <c r="P292" s="4"/>
    </row>
    <row r="293" spans="1:16" ht="243.75" customHeight="1">
      <c r="A293" s="223">
        <f>A291+1</f>
        <v>3</v>
      </c>
      <c r="B293" s="232" t="s">
        <v>180</v>
      </c>
      <c r="C293" s="201"/>
      <c r="D293" s="58"/>
      <c r="E293" s="331"/>
      <c r="F293" s="323"/>
      <c r="G293" s="29"/>
      <c r="H293" s="2"/>
      <c r="J293" s="3"/>
      <c r="L293" s="3"/>
      <c r="N293" s="2"/>
      <c r="P293" s="4"/>
    </row>
    <row r="294" spans="1:16" ht="12.75">
      <c r="A294" s="200"/>
      <c r="B294" s="171" t="s">
        <v>181</v>
      </c>
      <c r="C294" s="226" t="s">
        <v>10</v>
      </c>
      <c r="D294" s="69">
        <v>40</v>
      </c>
      <c r="E294" s="80"/>
      <c r="F294" s="322">
        <f>D294*E294</f>
        <v>0</v>
      </c>
      <c r="G294" s="29"/>
      <c r="H294" s="2"/>
      <c r="J294" s="3"/>
      <c r="L294" s="3"/>
      <c r="N294" s="2"/>
      <c r="P294" s="4"/>
    </row>
    <row r="295" spans="1:16" ht="12.75">
      <c r="A295" s="200"/>
      <c r="B295" s="171" t="s">
        <v>182</v>
      </c>
      <c r="C295" s="226" t="s">
        <v>10</v>
      </c>
      <c r="D295" s="69">
        <v>44</v>
      </c>
      <c r="E295" s="80"/>
      <c r="F295" s="322">
        <f>D295*E295</f>
        <v>0</v>
      </c>
      <c r="G295" s="29"/>
      <c r="H295" s="2"/>
      <c r="J295" s="3"/>
      <c r="L295" s="3"/>
      <c r="N295" s="2"/>
      <c r="P295" s="4"/>
    </row>
    <row r="296" spans="1:16" ht="12.75">
      <c r="A296" s="200"/>
      <c r="B296" s="171" t="s">
        <v>183</v>
      </c>
      <c r="C296" s="226" t="s">
        <v>13</v>
      </c>
      <c r="D296" s="69">
        <v>10</v>
      </c>
      <c r="E296" s="80"/>
      <c r="F296" s="322">
        <f>D296*E296</f>
        <v>0</v>
      </c>
      <c r="G296" s="29"/>
      <c r="H296" s="2"/>
      <c r="J296" s="3"/>
      <c r="L296" s="3"/>
      <c r="N296" s="2"/>
      <c r="P296" s="4"/>
    </row>
    <row r="297" spans="1:16" ht="12.75">
      <c r="A297" s="200"/>
      <c r="B297" s="27"/>
      <c r="C297" s="226"/>
      <c r="D297" s="69"/>
      <c r="E297" s="76"/>
      <c r="F297" s="137"/>
      <c r="G297" s="29"/>
      <c r="H297" s="2"/>
      <c r="J297" s="3"/>
      <c r="L297" s="3"/>
      <c r="N297" s="2"/>
      <c r="P297" s="4"/>
    </row>
    <row r="298" spans="1:14" s="11" customFormat="1" ht="12.75">
      <c r="A298" s="256"/>
      <c r="B298" s="465" t="s">
        <v>745</v>
      </c>
      <c r="C298" s="466"/>
      <c r="D298" s="466"/>
      <c r="E298" s="467"/>
      <c r="F298" s="324">
        <f>SUM(F290:F296)</f>
        <v>0</v>
      </c>
      <c r="G298" s="301"/>
      <c r="H298" s="257"/>
      <c r="J298" s="258"/>
      <c r="L298" s="258"/>
      <c r="N298" s="257"/>
    </row>
    <row r="299" spans="1:16" ht="12.75">
      <c r="A299" s="200"/>
      <c r="B299" s="27"/>
      <c r="C299" s="201"/>
      <c r="D299" s="58"/>
      <c r="E299" s="29"/>
      <c r="F299" s="126"/>
      <c r="G299" s="29"/>
      <c r="H299" s="2"/>
      <c r="J299" s="3"/>
      <c r="L299" s="3"/>
      <c r="N299" s="2"/>
      <c r="P299" s="4"/>
    </row>
    <row r="300" spans="1:16" ht="25.5" customHeight="1">
      <c r="A300" s="200" t="s">
        <v>184</v>
      </c>
      <c r="B300" s="149" t="s">
        <v>185</v>
      </c>
      <c r="C300" s="201"/>
      <c r="D300" s="58"/>
      <c r="E300" s="29"/>
      <c r="F300" s="126"/>
      <c r="G300" s="29"/>
      <c r="H300" s="2"/>
      <c r="J300" s="3"/>
      <c r="L300" s="3"/>
      <c r="N300" s="2"/>
      <c r="P300" s="4"/>
    </row>
    <row r="301" spans="1:16" ht="12.75">
      <c r="A301" s="200"/>
      <c r="B301" s="27"/>
      <c r="C301" s="201"/>
      <c r="D301" s="58"/>
      <c r="E301" s="29"/>
      <c r="F301" s="126"/>
      <c r="G301" s="29"/>
      <c r="H301" s="2"/>
      <c r="J301" s="3"/>
      <c r="L301" s="3"/>
      <c r="N301" s="2"/>
      <c r="P301" s="4"/>
    </row>
    <row r="302" spans="1:16" ht="171.75" customHeight="1">
      <c r="A302" s="223">
        <v>1</v>
      </c>
      <c r="B302" s="232" t="s">
        <v>955</v>
      </c>
      <c r="C302" s="201"/>
      <c r="D302" s="58"/>
      <c r="E302" s="29"/>
      <c r="F302" s="126"/>
      <c r="G302" s="29"/>
      <c r="H302" s="2"/>
      <c r="J302" s="3"/>
      <c r="L302" s="3"/>
      <c r="N302" s="2"/>
      <c r="P302" s="4"/>
    </row>
    <row r="303" spans="1:16" ht="12.75">
      <c r="A303" s="200"/>
      <c r="B303" s="133"/>
      <c r="C303" s="226" t="s">
        <v>13</v>
      </c>
      <c r="D303" s="69">
        <v>220</v>
      </c>
      <c r="E303" s="80"/>
      <c r="F303" s="322">
        <f>D303*E303</f>
        <v>0</v>
      </c>
      <c r="G303" s="29"/>
      <c r="H303" s="2"/>
      <c r="J303" s="3"/>
      <c r="L303" s="3"/>
      <c r="N303" s="2"/>
      <c r="P303" s="4"/>
    </row>
    <row r="304" spans="1:16" ht="229.5">
      <c r="A304" s="223">
        <f>A302+1</f>
        <v>2</v>
      </c>
      <c r="B304" s="232" t="s">
        <v>954</v>
      </c>
      <c r="C304" s="201"/>
      <c r="D304" s="58"/>
      <c r="E304" s="331"/>
      <c r="F304" s="323"/>
      <c r="G304" s="29"/>
      <c r="H304" s="2"/>
      <c r="J304" s="3"/>
      <c r="L304" s="3"/>
      <c r="N304" s="2"/>
      <c r="P304" s="4"/>
    </row>
    <row r="305" spans="1:16" ht="12.75">
      <c r="A305" s="200"/>
      <c r="B305" s="133"/>
      <c r="C305" s="226" t="s">
        <v>13</v>
      </c>
      <c r="D305" s="69">
        <v>22</v>
      </c>
      <c r="E305" s="80"/>
      <c r="F305" s="322">
        <f>D305*E305</f>
        <v>0</v>
      </c>
      <c r="G305" s="29"/>
      <c r="H305" s="2"/>
      <c r="J305" s="3"/>
      <c r="L305" s="3"/>
      <c r="N305" s="2"/>
      <c r="P305" s="4"/>
    </row>
    <row r="306" spans="1:16" ht="354" customHeight="1">
      <c r="A306" s="293">
        <f>A304+1</f>
        <v>3</v>
      </c>
      <c r="B306" s="232" t="s">
        <v>796</v>
      </c>
      <c r="C306" s="291"/>
      <c r="D306" s="85"/>
      <c r="E306" s="377"/>
      <c r="F306" s="378"/>
      <c r="G306" s="86"/>
      <c r="H306" s="2"/>
      <c r="J306" s="3"/>
      <c r="L306" s="3"/>
      <c r="N306" s="2"/>
      <c r="P306" s="4"/>
    </row>
    <row r="307" spans="1:16" ht="177.75" customHeight="1">
      <c r="A307" s="345"/>
      <c r="B307" s="380" t="s">
        <v>953</v>
      </c>
      <c r="C307" s="373"/>
      <c r="D307" s="374"/>
      <c r="E307" s="362"/>
      <c r="F307" s="379"/>
      <c r="G307" s="375"/>
      <c r="H307" s="2"/>
      <c r="J307" s="3"/>
      <c r="L307" s="3"/>
      <c r="N307" s="2"/>
      <c r="P307" s="4"/>
    </row>
    <row r="308" spans="1:16" ht="12.75">
      <c r="A308" s="200"/>
      <c r="B308" s="171"/>
      <c r="C308" s="226" t="s">
        <v>13</v>
      </c>
      <c r="D308" s="69">
        <v>220</v>
      </c>
      <c r="E308" s="80"/>
      <c r="F308" s="322">
        <f>D308*E308</f>
        <v>0</v>
      </c>
      <c r="G308" s="29"/>
      <c r="H308" s="2"/>
      <c r="J308" s="3"/>
      <c r="L308" s="3"/>
      <c r="N308" s="2"/>
      <c r="P308" s="4"/>
    </row>
    <row r="309" spans="1:16" ht="107.25" customHeight="1">
      <c r="A309" s="223">
        <f>A306+1</f>
        <v>4</v>
      </c>
      <c r="B309" s="232" t="s">
        <v>186</v>
      </c>
      <c r="C309" s="201"/>
      <c r="D309" s="58"/>
      <c r="E309" s="331"/>
      <c r="F309" s="323"/>
      <c r="G309" s="29"/>
      <c r="H309" s="2"/>
      <c r="J309" s="3"/>
      <c r="L309" s="3"/>
      <c r="N309" s="2"/>
      <c r="P309" s="4"/>
    </row>
    <row r="310" spans="1:16" ht="12.75">
      <c r="A310" s="200"/>
      <c r="B310" s="133"/>
      <c r="C310" s="226" t="s">
        <v>11</v>
      </c>
      <c r="D310" s="69">
        <v>40</v>
      </c>
      <c r="E310" s="80"/>
      <c r="F310" s="322">
        <f>D310*E310</f>
        <v>0</v>
      </c>
      <c r="G310" s="29"/>
      <c r="H310" s="2"/>
      <c r="J310" s="3"/>
      <c r="L310" s="3"/>
      <c r="N310" s="2"/>
      <c r="P310" s="4"/>
    </row>
    <row r="311" spans="1:16" ht="12.75">
      <c r="A311" s="200"/>
      <c r="B311" s="27"/>
      <c r="C311" s="226"/>
      <c r="D311" s="69"/>
      <c r="E311" s="76"/>
      <c r="F311" s="137"/>
      <c r="G311" s="29"/>
      <c r="H311" s="2"/>
      <c r="J311" s="3"/>
      <c r="L311" s="3"/>
      <c r="N311" s="2"/>
      <c r="P311" s="4"/>
    </row>
    <row r="312" spans="1:14" s="11" customFormat="1" ht="12.75">
      <c r="A312" s="256"/>
      <c r="B312" s="465" t="s">
        <v>187</v>
      </c>
      <c r="C312" s="466"/>
      <c r="D312" s="466"/>
      <c r="E312" s="467"/>
      <c r="F312" s="324">
        <f>SUM(F303:F310)</f>
        <v>0</v>
      </c>
      <c r="G312" s="301"/>
      <c r="H312" s="257"/>
      <c r="J312" s="258"/>
      <c r="L312" s="258"/>
      <c r="N312" s="257"/>
    </row>
    <row r="313" spans="1:16" ht="12.75">
      <c r="A313" s="200"/>
      <c r="B313" s="27"/>
      <c r="C313" s="201"/>
      <c r="D313" s="58"/>
      <c r="E313" s="29"/>
      <c r="F313" s="126"/>
      <c r="G313" s="29"/>
      <c r="H313" s="2"/>
      <c r="J313" s="3"/>
      <c r="L313" s="3"/>
      <c r="N313" s="2"/>
      <c r="P313" s="4"/>
    </row>
    <row r="314" spans="1:16" ht="25.5" customHeight="1">
      <c r="A314" s="200" t="s">
        <v>188</v>
      </c>
      <c r="B314" s="149" t="s">
        <v>189</v>
      </c>
      <c r="C314" s="201"/>
      <c r="D314" s="58"/>
      <c r="E314" s="29"/>
      <c r="F314" s="126"/>
      <c r="G314" s="29"/>
      <c r="H314" s="2"/>
      <c r="J314" s="3"/>
      <c r="L314" s="3"/>
      <c r="N314" s="2"/>
      <c r="P314" s="4"/>
    </row>
    <row r="315" spans="1:16" ht="12.75">
      <c r="A315" s="200"/>
      <c r="B315" s="172" t="s">
        <v>191</v>
      </c>
      <c r="C315" s="201"/>
      <c r="D315" s="58"/>
      <c r="E315" s="29"/>
      <c r="F315" s="126"/>
      <c r="G315" s="29"/>
      <c r="H315" s="2"/>
      <c r="J315" s="3"/>
      <c r="L315" s="3"/>
      <c r="N315" s="2"/>
      <c r="P315" s="4"/>
    </row>
    <row r="316" spans="1:16" ht="38.25">
      <c r="A316" s="223">
        <v>1</v>
      </c>
      <c r="B316" s="232" t="s">
        <v>190</v>
      </c>
      <c r="C316" s="201"/>
      <c r="D316" s="58"/>
      <c r="E316" s="29"/>
      <c r="F316" s="126"/>
      <c r="G316" s="29"/>
      <c r="H316" s="2"/>
      <c r="J316" s="3"/>
      <c r="L316" s="3"/>
      <c r="N316" s="2"/>
      <c r="P316" s="4"/>
    </row>
    <row r="317" spans="1:16" ht="12.75">
      <c r="A317" s="200"/>
      <c r="B317" s="133"/>
      <c r="C317" s="226" t="s">
        <v>10</v>
      </c>
      <c r="D317" s="69">
        <v>4</v>
      </c>
      <c r="E317" s="80"/>
      <c r="F317" s="322">
        <f>D317*E317</f>
        <v>0</v>
      </c>
      <c r="G317" s="29"/>
      <c r="H317" s="2"/>
      <c r="J317" s="3"/>
      <c r="L317" s="3"/>
      <c r="N317" s="2"/>
      <c r="P317" s="4"/>
    </row>
    <row r="318" spans="1:16" ht="157.5" customHeight="1">
      <c r="A318" s="223">
        <f>A316+1</f>
        <v>2</v>
      </c>
      <c r="B318" s="232" t="s">
        <v>192</v>
      </c>
      <c r="C318" s="201"/>
      <c r="D318" s="58"/>
      <c r="E318" s="331"/>
      <c r="F318" s="323"/>
      <c r="G318" s="29"/>
      <c r="H318" s="2"/>
      <c r="J318" s="3"/>
      <c r="L318" s="3"/>
      <c r="N318" s="2"/>
      <c r="P318" s="4"/>
    </row>
    <row r="319" spans="1:16" ht="12.75">
      <c r="A319" s="200"/>
      <c r="B319" s="133"/>
      <c r="C319" s="226" t="s">
        <v>10</v>
      </c>
      <c r="D319" s="69">
        <v>1</v>
      </c>
      <c r="E319" s="80"/>
      <c r="F319" s="322">
        <f>D319*E319</f>
        <v>0</v>
      </c>
      <c r="G319" s="29"/>
      <c r="H319" s="2"/>
      <c r="J319" s="3"/>
      <c r="L319" s="3"/>
      <c r="N319" s="2"/>
      <c r="P319" s="4"/>
    </row>
    <row r="320" spans="1:16" ht="42.75" customHeight="1">
      <c r="A320" s="223">
        <f>A318+1</f>
        <v>3</v>
      </c>
      <c r="B320" s="232" t="s">
        <v>193</v>
      </c>
      <c r="C320" s="201"/>
      <c r="D320" s="58"/>
      <c r="E320" s="331"/>
      <c r="F320" s="323"/>
      <c r="G320" s="29"/>
      <c r="H320" s="2"/>
      <c r="J320" s="3"/>
      <c r="L320" s="3"/>
      <c r="N320" s="2"/>
      <c r="P320" s="4"/>
    </row>
    <row r="321" spans="1:16" ht="12.75">
      <c r="A321" s="200"/>
      <c r="B321" s="171"/>
      <c r="C321" s="226" t="s">
        <v>10</v>
      </c>
      <c r="D321" s="69">
        <v>1</v>
      </c>
      <c r="E321" s="80"/>
      <c r="F321" s="322">
        <f>D321*E321</f>
        <v>0</v>
      </c>
      <c r="G321" s="29"/>
      <c r="H321" s="2"/>
      <c r="J321" s="3"/>
      <c r="L321" s="3"/>
      <c r="N321" s="2"/>
      <c r="P321" s="4"/>
    </row>
    <row r="322" spans="1:16" ht="38.25">
      <c r="A322" s="223">
        <f>A320+1</f>
        <v>4</v>
      </c>
      <c r="B322" s="232" t="s">
        <v>194</v>
      </c>
      <c r="C322" s="201"/>
      <c r="D322" s="58"/>
      <c r="E322" s="331"/>
      <c r="F322" s="323"/>
      <c r="G322" s="29"/>
      <c r="H322" s="2"/>
      <c r="J322" s="3"/>
      <c r="L322" s="3"/>
      <c r="N322" s="2"/>
      <c r="P322" s="4"/>
    </row>
    <row r="323" spans="1:16" ht="12.75">
      <c r="A323" s="200"/>
      <c r="B323" s="133"/>
      <c r="C323" s="226" t="s">
        <v>10</v>
      </c>
      <c r="D323" s="69">
        <v>3</v>
      </c>
      <c r="E323" s="80"/>
      <c r="F323" s="322">
        <f>D323*E323</f>
        <v>0</v>
      </c>
      <c r="G323" s="29"/>
      <c r="H323" s="2"/>
      <c r="J323" s="3"/>
      <c r="L323" s="3"/>
      <c r="N323" s="2"/>
      <c r="P323" s="4"/>
    </row>
    <row r="324" spans="1:16" ht="12.75">
      <c r="A324" s="200"/>
      <c r="B324" s="27"/>
      <c r="C324" s="226"/>
      <c r="D324" s="69"/>
      <c r="E324" s="76"/>
      <c r="F324" s="137"/>
      <c r="G324" s="29"/>
      <c r="H324" s="2"/>
      <c r="J324" s="3"/>
      <c r="L324" s="3"/>
      <c r="N324" s="2"/>
      <c r="P324" s="4"/>
    </row>
    <row r="325" spans="1:14" s="11" customFormat="1" ht="12.75">
      <c r="A325" s="256"/>
      <c r="B325" s="465" t="s">
        <v>195</v>
      </c>
      <c r="C325" s="466"/>
      <c r="D325" s="466"/>
      <c r="E325" s="467"/>
      <c r="F325" s="324">
        <f>SUM(F317:F323)</f>
        <v>0</v>
      </c>
      <c r="G325" s="301"/>
      <c r="H325" s="257"/>
      <c r="J325" s="258"/>
      <c r="L325" s="258"/>
      <c r="N325" s="257"/>
    </row>
    <row r="326" spans="1:16" ht="12.75">
      <c r="A326" s="200"/>
      <c r="B326" s="27"/>
      <c r="C326" s="201"/>
      <c r="D326" s="58"/>
      <c r="E326" s="29"/>
      <c r="F326" s="126"/>
      <c r="G326" s="29"/>
      <c r="H326" s="2"/>
      <c r="J326" s="3"/>
      <c r="L326" s="3"/>
      <c r="N326" s="2"/>
      <c r="P326" s="4"/>
    </row>
    <row r="327" spans="1:16" ht="25.5" customHeight="1">
      <c r="A327" s="200" t="s">
        <v>196</v>
      </c>
      <c r="B327" s="149" t="s">
        <v>197</v>
      </c>
      <c r="C327" s="201"/>
      <c r="D327" s="58"/>
      <c r="E327" s="29"/>
      <c r="F327" s="126"/>
      <c r="G327" s="29"/>
      <c r="H327" s="2"/>
      <c r="J327" s="3"/>
      <c r="L327" s="3"/>
      <c r="N327" s="2"/>
      <c r="P327" s="4"/>
    </row>
    <row r="328" spans="1:16" ht="12.75">
      <c r="A328" s="200"/>
      <c r="B328" s="172"/>
      <c r="C328" s="201"/>
      <c r="D328" s="58"/>
      <c r="E328" s="29"/>
      <c r="F328" s="126"/>
      <c r="G328" s="29"/>
      <c r="H328" s="2"/>
      <c r="J328" s="3"/>
      <c r="L328" s="3"/>
      <c r="N328" s="2"/>
      <c r="P328" s="4"/>
    </row>
    <row r="329" spans="1:16" ht="236.25" customHeight="1">
      <c r="A329" s="223">
        <v>1</v>
      </c>
      <c r="B329" s="232" t="s">
        <v>198</v>
      </c>
      <c r="C329" s="201"/>
      <c r="D329" s="58"/>
      <c r="E329" s="29"/>
      <c r="F329" s="126"/>
      <c r="G329" s="29"/>
      <c r="H329" s="2"/>
      <c r="J329" s="3"/>
      <c r="L329" s="3"/>
      <c r="N329" s="2"/>
      <c r="P329" s="4"/>
    </row>
    <row r="330" spans="1:16" ht="12.75">
      <c r="A330" s="200"/>
      <c r="B330" s="133"/>
      <c r="C330" s="226" t="s">
        <v>10</v>
      </c>
      <c r="D330" s="69">
        <v>5</v>
      </c>
      <c r="E330" s="80"/>
      <c r="F330" s="322">
        <f>D330*E330</f>
        <v>0</v>
      </c>
      <c r="G330" s="29"/>
      <c r="H330" s="2"/>
      <c r="J330" s="3"/>
      <c r="L330" s="3"/>
      <c r="N330" s="2"/>
      <c r="P330" s="4"/>
    </row>
    <row r="331" spans="1:16" ht="229.5">
      <c r="A331" s="223">
        <f>A329+1</f>
        <v>2</v>
      </c>
      <c r="B331" s="232" t="s">
        <v>797</v>
      </c>
      <c r="C331" s="201"/>
      <c r="D331" s="58"/>
      <c r="E331" s="331"/>
      <c r="F331" s="323"/>
      <c r="G331" s="29"/>
      <c r="H331" s="2"/>
      <c r="J331" s="3"/>
      <c r="L331" s="3"/>
      <c r="N331" s="2"/>
      <c r="P331" s="4"/>
    </row>
    <row r="332" spans="1:16" ht="12.75">
      <c r="A332" s="200"/>
      <c r="B332" s="133"/>
      <c r="C332" s="226" t="s">
        <v>10</v>
      </c>
      <c r="D332" s="69">
        <v>8</v>
      </c>
      <c r="E332" s="80"/>
      <c r="F332" s="322">
        <f>D332*E332</f>
        <v>0</v>
      </c>
      <c r="G332" s="29"/>
      <c r="H332" s="2"/>
      <c r="J332" s="3"/>
      <c r="L332" s="3"/>
      <c r="N332" s="2"/>
      <c r="P332" s="4"/>
    </row>
    <row r="333" spans="1:16" ht="229.5">
      <c r="A333" s="223">
        <f>A331+1</f>
        <v>3</v>
      </c>
      <c r="B333" s="232" t="s">
        <v>199</v>
      </c>
      <c r="C333" s="201"/>
      <c r="D333" s="58"/>
      <c r="E333" s="331"/>
      <c r="F333" s="323"/>
      <c r="G333" s="29"/>
      <c r="H333" s="2"/>
      <c r="J333" s="3"/>
      <c r="L333" s="3"/>
      <c r="N333" s="2"/>
      <c r="P333" s="4"/>
    </row>
    <row r="334" spans="1:16" ht="12.75">
      <c r="A334" s="200"/>
      <c r="B334" s="171"/>
      <c r="C334" s="226" t="s">
        <v>10</v>
      </c>
      <c r="D334" s="69">
        <v>1</v>
      </c>
      <c r="E334" s="80"/>
      <c r="F334" s="322">
        <f>D334*E334</f>
        <v>0</v>
      </c>
      <c r="G334" s="29"/>
      <c r="H334" s="2"/>
      <c r="J334" s="3"/>
      <c r="L334" s="3"/>
      <c r="N334" s="2"/>
      <c r="P334" s="4"/>
    </row>
    <row r="335" spans="1:16" ht="153">
      <c r="A335" s="223">
        <f>A333+1</f>
        <v>4</v>
      </c>
      <c r="B335" s="232" t="s">
        <v>200</v>
      </c>
      <c r="C335" s="201"/>
      <c r="D335" s="58"/>
      <c r="E335" s="331"/>
      <c r="F335" s="323"/>
      <c r="G335" s="29"/>
      <c r="H335" s="2"/>
      <c r="J335" s="3"/>
      <c r="L335" s="3"/>
      <c r="N335" s="2"/>
      <c r="P335" s="4"/>
    </row>
    <row r="336" spans="1:16" ht="12.75">
      <c r="A336" s="200"/>
      <c r="B336" s="133"/>
      <c r="C336" s="226" t="s">
        <v>10</v>
      </c>
      <c r="D336" s="69">
        <v>8</v>
      </c>
      <c r="E336" s="80"/>
      <c r="F336" s="322">
        <f>D336*E336</f>
        <v>0</v>
      </c>
      <c r="G336" s="29"/>
      <c r="H336" s="2"/>
      <c r="J336" s="3"/>
      <c r="L336" s="3"/>
      <c r="N336" s="2"/>
      <c r="P336" s="4"/>
    </row>
    <row r="337" spans="1:16" ht="127.5">
      <c r="A337" s="223">
        <f>A335+1</f>
        <v>5</v>
      </c>
      <c r="B337" s="232" t="s">
        <v>201</v>
      </c>
      <c r="C337" s="201"/>
      <c r="D337" s="58"/>
      <c r="E337" s="331"/>
      <c r="F337" s="323"/>
      <c r="G337" s="29"/>
      <c r="H337" s="2"/>
      <c r="J337" s="3"/>
      <c r="L337" s="3"/>
      <c r="N337" s="2"/>
      <c r="P337" s="4"/>
    </row>
    <row r="338" spans="1:16" ht="12.75">
      <c r="A338" s="200"/>
      <c r="B338" s="133"/>
      <c r="C338" s="226" t="s">
        <v>10</v>
      </c>
      <c r="D338" s="69">
        <v>1</v>
      </c>
      <c r="E338" s="80"/>
      <c r="F338" s="322">
        <f>D338*E338</f>
        <v>0</v>
      </c>
      <c r="G338" s="29"/>
      <c r="H338" s="2"/>
      <c r="J338" s="3"/>
      <c r="L338" s="3"/>
      <c r="N338" s="2"/>
      <c r="P338" s="4"/>
    </row>
    <row r="339" spans="1:16" ht="127.5">
      <c r="A339" s="223">
        <f>A337+1</f>
        <v>6</v>
      </c>
      <c r="B339" s="232" t="s">
        <v>202</v>
      </c>
      <c r="C339" s="201"/>
      <c r="D339" s="58"/>
      <c r="E339" s="331"/>
      <c r="F339" s="323"/>
      <c r="G339" s="29"/>
      <c r="H339" s="2"/>
      <c r="J339" s="3"/>
      <c r="L339" s="3"/>
      <c r="N339" s="2"/>
      <c r="P339" s="4"/>
    </row>
    <row r="340" spans="1:16" ht="12.75">
      <c r="A340" s="200"/>
      <c r="B340" s="133"/>
      <c r="C340" s="226" t="s">
        <v>10</v>
      </c>
      <c r="D340" s="69">
        <v>1</v>
      </c>
      <c r="E340" s="80"/>
      <c r="F340" s="322">
        <f>D340*E340</f>
        <v>0</v>
      </c>
      <c r="G340" s="29"/>
      <c r="H340" s="2"/>
      <c r="J340" s="3"/>
      <c r="L340" s="3"/>
      <c r="N340" s="2"/>
      <c r="P340" s="4"/>
    </row>
    <row r="341" spans="1:16" ht="114.75">
      <c r="A341" s="223">
        <f>A339+1</f>
        <v>7</v>
      </c>
      <c r="B341" s="232" t="s">
        <v>203</v>
      </c>
      <c r="C341" s="201"/>
      <c r="D341" s="58"/>
      <c r="E341" s="331"/>
      <c r="F341" s="323"/>
      <c r="G341" s="29"/>
      <c r="H341" s="2"/>
      <c r="J341" s="3"/>
      <c r="L341" s="3"/>
      <c r="N341" s="2"/>
      <c r="P341" s="4"/>
    </row>
    <row r="342" spans="1:16" ht="12.75">
      <c r="A342" s="200"/>
      <c r="B342" s="133"/>
      <c r="C342" s="226" t="s">
        <v>10</v>
      </c>
      <c r="D342" s="69">
        <v>2</v>
      </c>
      <c r="E342" s="80"/>
      <c r="F342" s="322">
        <f>D342*E342</f>
        <v>0</v>
      </c>
      <c r="G342" s="29"/>
      <c r="H342" s="2"/>
      <c r="J342" s="3"/>
      <c r="L342" s="3"/>
      <c r="N342" s="2"/>
      <c r="P342" s="4"/>
    </row>
    <row r="343" spans="1:16" ht="165.75">
      <c r="A343" s="223">
        <f>A341+1</f>
        <v>8</v>
      </c>
      <c r="B343" s="232" t="s">
        <v>204</v>
      </c>
      <c r="C343" s="201"/>
      <c r="D343" s="58"/>
      <c r="E343" s="331"/>
      <c r="F343" s="323"/>
      <c r="G343" s="29"/>
      <c r="H343" s="2"/>
      <c r="J343" s="3"/>
      <c r="L343" s="3"/>
      <c r="N343" s="2"/>
      <c r="P343" s="4"/>
    </row>
    <row r="344" spans="1:16" ht="12.75">
      <c r="A344" s="200"/>
      <c r="B344" s="133"/>
      <c r="C344" s="226" t="s">
        <v>10</v>
      </c>
      <c r="D344" s="69">
        <v>1</v>
      </c>
      <c r="E344" s="80"/>
      <c r="F344" s="322">
        <f>D344*E344</f>
        <v>0</v>
      </c>
      <c r="G344" s="29"/>
      <c r="H344" s="2"/>
      <c r="J344" s="3"/>
      <c r="L344" s="3"/>
      <c r="N344" s="2"/>
      <c r="P344" s="4"/>
    </row>
    <row r="345" spans="1:16" ht="267.75">
      <c r="A345" s="223">
        <f>A343+1</f>
        <v>9</v>
      </c>
      <c r="B345" s="232" t="s">
        <v>205</v>
      </c>
      <c r="C345" s="201"/>
      <c r="D345" s="58"/>
      <c r="E345" s="331"/>
      <c r="F345" s="323"/>
      <c r="G345" s="29"/>
      <c r="H345" s="2"/>
      <c r="J345" s="3"/>
      <c r="L345" s="3"/>
      <c r="N345" s="2"/>
      <c r="P345" s="4"/>
    </row>
    <row r="346" spans="1:16" ht="12.75">
      <c r="A346" s="200"/>
      <c r="B346" s="133"/>
      <c r="C346" s="226" t="s">
        <v>10</v>
      </c>
      <c r="D346" s="69">
        <v>1</v>
      </c>
      <c r="E346" s="80"/>
      <c r="F346" s="322">
        <f>D346*E346</f>
        <v>0</v>
      </c>
      <c r="G346" s="29"/>
      <c r="H346" s="2"/>
      <c r="J346" s="3"/>
      <c r="L346" s="3"/>
      <c r="N346" s="2"/>
      <c r="P346" s="4"/>
    </row>
    <row r="347" spans="1:16" ht="231.75" customHeight="1">
      <c r="A347" s="223">
        <f>A345+1</f>
        <v>10</v>
      </c>
      <c r="B347" s="232" t="s">
        <v>206</v>
      </c>
      <c r="C347" s="201"/>
      <c r="D347" s="58"/>
      <c r="E347" s="331"/>
      <c r="F347" s="323"/>
      <c r="G347" s="29"/>
      <c r="H347" s="2"/>
      <c r="J347" s="3"/>
      <c r="L347" s="3"/>
      <c r="N347" s="2"/>
      <c r="P347" s="4"/>
    </row>
    <row r="348" spans="1:16" ht="12.75">
      <c r="A348" s="200"/>
      <c r="B348" s="133"/>
      <c r="C348" s="226" t="s">
        <v>10</v>
      </c>
      <c r="D348" s="69">
        <v>3</v>
      </c>
      <c r="E348" s="80"/>
      <c r="F348" s="322">
        <f>D348*E348</f>
        <v>0</v>
      </c>
      <c r="G348" s="29"/>
      <c r="H348" s="2"/>
      <c r="J348" s="3"/>
      <c r="L348" s="3"/>
      <c r="N348" s="2"/>
      <c r="P348" s="4"/>
    </row>
    <row r="349" spans="1:16" ht="231" customHeight="1">
      <c r="A349" s="223">
        <f>A347+1</f>
        <v>11</v>
      </c>
      <c r="B349" s="232" t="s">
        <v>207</v>
      </c>
      <c r="C349" s="201"/>
      <c r="D349" s="58"/>
      <c r="E349" s="331"/>
      <c r="F349" s="323"/>
      <c r="G349" s="29"/>
      <c r="H349" s="2"/>
      <c r="J349" s="3"/>
      <c r="L349" s="3"/>
      <c r="N349" s="2"/>
      <c r="P349" s="4"/>
    </row>
    <row r="350" spans="1:16" ht="12.75">
      <c r="A350" s="200"/>
      <c r="B350" s="133"/>
      <c r="C350" s="226" t="s">
        <v>10</v>
      </c>
      <c r="D350" s="69">
        <v>3</v>
      </c>
      <c r="E350" s="80"/>
      <c r="F350" s="322">
        <f>D350*E350</f>
        <v>0</v>
      </c>
      <c r="G350" s="29"/>
      <c r="H350" s="2"/>
      <c r="J350" s="3"/>
      <c r="L350" s="3"/>
      <c r="N350" s="2"/>
      <c r="P350" s="4"/>
    </row>
    <row r="351" spans="1:16" ht="12.75">
      <c r="A351" s="200"/>
      <c r="B351" s="27"/>
      <c r="C351" s="226"/>
      <c r="D351" s="69"/>
      <c r="E351" s="76"/>
      <c r="F351" s="137"/>
      <c r="G351" s="29"/>
      <c r="H351" s="2"/>
      <c r="J351" s="3"/>
      <c r="L351" s="3"/>
      <c r="N351" s="2"/>
      <c r="P351" s="4"/>
    </row>
    <row r="352" spans="1:14" s="11" customFormat="1" ht="12.75">
      <c r="A352" s="256"/>
      <c r="B352" s="465" t="s">
        <v>208</v>
      </c>
      <c r="C352" s="466"/>
      <c r="D352" s="466"/>
      <c r="E352" s="467"/>
      <c r="F352" s="324">
        <f>SUM(F330:F350)</f>
        <v>0</v>
      </c>
      <c r="G352" s="301"/>
      <c r="H352" s="257"/>
      <c r="J352" s="258"/>
      <c r="L352" s="258"/>
      <c r="N352" s="257"/>
    </row>
    <row r="353" spans="1:16" ht="12" customHeight="1">
      <c r="A353" s="134"/>
      <c r="B353" s="27"/>
      <c r="C353" s="28"/>
      <c r="D353" s="58"/>
      <c r="E353" s="29"/>
      <c r="F353" s="126"/>
      <c r="G353" s="29"/>
      <c r="H353" s="2"/>
      <c r="J353" s="3"/>
      <c r="L353" s="3"/>
      <c r="N353" s="2"/>
      <c r="P353" s="4"/>
    </row>
    <row r="354" spans="1:16" ht="12.75">
      <c r="A354" s="138"/>
      <c r="B354" s="74"/>
      <c r="C354" s="75"/>
      <c r="D354" s="69"/>
      <c r="E354" s="70"/>
      <c r="F354" s="137"/>
      <c r="G354" s="29"/>
      <c r="H354" s="2"/>
      <c r="J354" s="3"/>
      <c r="L354" s="3"/>
      <c r="N354" s="2"/>
      <c r="P354" s="4"/>
    </row>
    <row r="355" spans="1:14" s="71" customFormat="1" ht="12.75">
      <c r="A355" s="202"/>
      <c r="B355" s="476" t="s">
        <v>7</v>
      </c>
      <c r="C355" s="466"/>
      <c r="D355" s="466"/>
      <c r="E355" s="466"/>
      <c r="F355" s="467"/>
      <c r="G355" s="302"/>
      <c r="H355" s="72"/>
      <c r="J355" s="73"/>
      <c r="L355" s="73"/>
      <c r="N355" s="72"/>
    </row>
    <row r="356" spans="1:14" s="71" customFormat="1" ht="15.75">
      <c r="A356" s="245" t="s">
        <v>748</v>
      </c>
      <c r="B356" s="474" t="s">
        <v>20</v>
      </c>
      <c r="C356" s="474"/>
      <c r="D356" s="474"/>
      <c r="E356" s="474"/>
      <c r="F356" s="474"/>
      <c r="G356" s="302"/>
      <c r="H356" s="72"/>
      <c r="J356" s="73"/>
      <c r="L356" s="73"/>
      <c r="N356" s="72"/>
    </row>
    <row r="357" spans="1:14" s="71" customFormat="1" ht="15.75">
      <c r="A357" s="202"/>
      <c r="B357" s="476"/>
      <c r="C357" s="466"/>
      <c r="D357" s="466"/>
      <c r="E357" s="466"/>
      <c r="F357" s="467"/>
      <c r="G357" s="302"/>
      <c r="H357" s="72"/>
      <c r="J357" s="73"/>
      <c r="L357" s="73"/>
      <c r="N357" s="72"/>
    </row>
    <row r="358" spans="1:16" ht="12.75">
      <c r="A358" s="202" t="s">
        <v>21</v>
      </c>
      <c r="B358" s="468" t="str">
        <f>B4</f>
        <v>PRIPREMNI RADOVI</v>
      </c>
      <c r="C358" s="466"/>
      <c r="D358" s="466"/>
      <c r="E358" s="467"/>
      <c r="F358" s="328">
        <f>F13</f>
        <v>0</v>
      </c>
      <c r="G358" s="29"/>
      <c r="H358" s="2"/>
      <c r="J358" s="3"/>
      <c r="L358" s="3"/>
      <c r="N358" s="2"/>
      <c r="P358" s="4"/>
    </row>
    <row r="359" spans="1:16" ht="12.75">
      <c r="A359" s="202" t="s">
        <v>22</v>
      </c>
      <c r="B359" s="468" t="str">
        <f>B15</f>
        <v>ZEMLJANI RADOVI</v>
      </c>
      <c r="C359" s="466"/>
      <c r="D359" s="466"/>
      <c r="E359" s="467"/>
      <c r="F359" s="328">
        <f>F36</f>
        <v>0</v>
      </c>
      <c r="G359" s="29"/>
      <c r="H359" s="2"/>
      <c r="J359" s="3"/>
      <c r="L359" s="3"/>
      <c r="N359" s="2"/>
      <c r="P359" s="4"/>
    </row>
    <row r="360" spans="1:16" ht="12.75">
      <c r="A360" s="202" t="s">
        <v>26</v>
      </c>
      <c r="B360" s="468" t="str">
        <f>B38</f>
        <v>BETONSKI I ARMIRANO-BETONSKI RADOVI</v>
      </c>
      <c r="C360" s="466"/>
      <c r="D360" s="466"/>
      <c r="E360" s="467"/>
      <c r="F360" s="328">
        <f>F55</f>
        <v>0</v>
      </c>
      <c r="G360" s="29"/>
      <c r="H360" s="2"/>
      <c r="J360" s="3"/>
      <c r="L360" s="3"/>
      <c r="N360" s="2"/>
      <c r="P360" s="4"/>
    </row>
    <row r="361" spans="1:16" ht="12.75">
      <c r="A361" s="202" t="s">
        <v>28</v>
      </c>
      <c r="B361" s="468" t="str">
        <f>B57</f>
        <v>ARMIRAČKI RADOVI</v>
      </c>
      <c r="C361" s="466"/>
      <c r="D361" s="466"/>
      <c r="E361" s="467"/>
      <c r="F361" s="328">
        <f>F64</f>
        <v>0</v>
      </c>
      <c r="G361" s="29"/>
      <c r="H361" s="2"/>
      <c r="J361" s="3"/>
      <c r="L361" s="3"/>
      <c r="N361" s="2"/>
      <c r="P361" s="4"/>
    </row>
    <row r="362" spans="1:16" ht="13.5" customHeight="1">
      <c r="A362" s="202" t="s">
        <v>50</v>
      </c>
      <c r="B362" s="468" t="str">
        <f>B66</f>
        <v>ZIDARSKI RADOVI</v>
      </c>
      <c r="C362" s="466"/>
      <c r="D362" s="466"/>
      <c r="E362" s="467"/>
      <c r="F362" s="328">
        <f>F92</f>
        <v>0</v>
      </c>
      <c r="G362" s="29"/>
      <c r="H362" s="2"/>
      <c r="J362" s="3"/>
      <c r="L362" s="3"/>
      <c r="N362" s="2"/>
      <c r="P362" s="4"/>
    </row>
    <row r="363" spans="1:16" ht="12.75">
      <c r="A363" s="202" t="s">
        <v>81</v>
      </c>
      <c r="B363" s="468" t="str">
        <f>B104</f>
        <v>IZOLATERSKI RADOVI UKUPNO:</v>
      </c>
      <c r="C363" s="466"/>
      <c r="D363" s="466"/>
      <c r="E363" s="467"/>
      <c r="F363" s="328">
        <f>F104</f>
        <v>0</v>
      </c>
      <c r="G363" s="29"/>
      <c r="H363" s="2"/>
      <c r="J363" s="3"/>
      <c r="L363" s="3"/>
      <c r="N363" s="2"/>
      <c r="P363" s="4"/>
    </row>
    <row r="364" spans="1:16" ht="12.75">
      <c r="A364" s="202" t="s">
        <v>86</v>
      </c>
      <c r="B364" s="468" t="str">
        <f>B106</f>
        <v>FASADERSKI RADOVI</v>
      </c>
      <c r="C364" s="466"/>
      <c r="D364" s="466"/>
      <c r="E364" s="467"/>
      <c r="F364" s="328">
        <f>F135</f>
        <v>0</v>
      </c>
      <c r="G364" s="29"/>
      <c r="H364" s="2"/>
      <c r="J364" s="3"/>
      <c r="L364" s="3"/>
      <c r="N364" s="2"/>
      <c r="P364" s="4"/>
    </row>
    <row r="365" spans="1:16" ht="12.75">
      <c r="A365" s="202" t="s">
        <v>101</v>
      </c>
      <c r="B365" s="468" t="str">
        <f>B137</f>
        <v>LIMARSKI RADOVI</v>
      </c>
      <c r="C365" s="466"/>
      <c r="D365" s="466"/>
      <c r="E365" s="467"/>
      <c r="F365" s="328">
        <f>F146</f>
        <v>0</v>
      </c>
      <c r="G365" s="29"/>
      <c r="H365" s="2"/>
      <c r="J365" s="3"/>
      <c r="L365" s="3"/>
      <c r="N365" s="2"/>
      <c r="P365" s="4"/>
    </row>
    <row r="366" spans="1:16" ht="12.75">
      <c r="A366" s="202" t="s">
        <v>106</v>
      </c>
      <c r="B366" s="468" t="str">
        <f>B148</f>
        <v>BRAVARSKI RADOVI</v>
      </c>
      <c r="C366" s="466"/>
      <c r="D366" s="466"/>
      <c r="E366" s="467"/>
      <c r="F366" s="328">
        <f>F163</f>
        <v>0</v>
      </c>
      <c r="G366" s="29"/>
      <c r="H366" s="2"/>
      <c r="J366" s="3"/>
      <c r="L366" s="3"/>
      <c r="N366" s="2"/>
      <c r="P366" s="4"/>
    </row>
    <row r="367" spans="1:16" ht="13.5" customHeight="1">
      <c r="A367" s="202" t="s">
        <v>114</v>
      </c>
      <c r="B367" s="468" t="str">
        <f>B165</f>
        <v>RADOVI UGRADNJE UNUTARNJIH PROZORA I VRATA</v>
      </c>
      <c r="C367" s="466"/>
      <c r="D367" s="466"/>
      <c r="E367" s="467"/>
      <c r="F367" s="328">
        <f>F206</f>
        <v>0</v>
      </c>
      <c r="G367" s="29"/>
      <c r="H367" s="2"/>
      <c r="J367" s="3"/>
      <c r="L367" s="3"/>
      <c r="N367" s="2"/>
      <c r="P367" s="4"/>
    </row>
    <row r="368" spans="1:16" ht="12.75">
      <c r="A368" s="202" t="s">
        <v>142</v>
      </c>
      <c r="B368" s="468" t="str">
        <f>B208</f>
        <v>RADOVI UGRADNJE SUHOMONTAŽNIH OBLOGA</v>
      </c>
      <c r="C368" s="466"/>
      <c r="D368" s="466"/>
      <c r="E368" s="467"/>
      <c r="F368" s="328">
        <f>F239</f>
        <v>0</v>
      </c>
      <c r="G368" s="29"/>
      <c r="H368" s="2"/>
      <c r="J368" s="3"/>
      <c r="L368" s="3"/>
      <c r="N368" s="2"/>
      <c r="P368" s="4"/>
    </row>
    <row r="369" spans="1:16" ht="12.75">
      <c r="A369" s="202" t="s">
        <v>156</v>
      </c>
      <c r="B369" s="468" t="str">
        <f>B241</f>
        <v>SOBOSLIKARSKI RADOVI</v>
      </c>
      <c r="C369" s="466"/>
      <c r="D369" s="466"/>
      <c r="E369" s="467"/>
      <c r="F369" s="328">
        <f>F255</f>
        <v>0</v>
      </c>
      <c r="G369" s="29"/>
      <c r="H369" s="2"/>
      <c r="J369" s="3"/>
      <c r="L369" s="3"/>
      <c r="N369" s="2"/>
      <c r="P369" s="4"/>
    </row>
    <row r="370" spans="1:16" ht="13.5" customHeight="1">
      <c r="A370" s="202" t="s">
        <v>164</v>
      </c>
      <c r="B370" s="468" t="str">
        <f>B257</f>
        <v>KERAMIČARSKI RADOVI</v>
      </c>
      <c r="C370" s="466"/>
      <c r="D370" s="466"/>
      <c r="E370" s="467"/>
      <c r="F370" s="328">
        <f>F285</f>
        <v>0</v>
      </c>
      <c r="G370" s="29"/>
      <c r="H370" s="2"/>
      <c r="J370" s="3"/>
      <c r="L370" s="3"/>
      <c r="N370" s="2"/>
      <c r="P370" s="4"/>
    </row>
    <row r="371" spans="1:16" ht="13.5" customHeight="1">
      <c r="A371" s="202" t="s">
        <v>176</v>
      </c>
      <c r="B371" s="468" t="str">
        <f>B287</f>
        <v>KAMENOKLESARSKI RADOVI</v>
      </c>
      <c r="C371" s="466"/>
      <c r="D371" s="466"/>
      <c r="E371" s="467"/>
      <c r="F371" s="328">
        <f>F298</f>
        <v>0</v>
      </c>
      <c r="G371" s="29"/>
      <c r="H371" s="2"/>
      <c r="J371" s="3"/>
      <c r="L371" s="3"/>
      <c r="N371" s="2"/>
      <c r="P371" s="4"/>
    </row>
    <row r="372" spans="1:16" ht="13.5" customHeight="1">
      <c r="A372" s="202" t="s">
        <v>184</v>
      </c>
      <c r="B372" s="468" t="str">
        <f>B300</f>
        <v>PODOPOLAGAČKI RADOVI</v>
      </c>
      <c r="C372" s="466"/>
      <c r="D372" s="466"/>
      <c r="E372" s="467"/>
      <c r="F372" s="328">
        <f>F312</f>
        <v>0</v>
      </c>
      <c r="G372" s="29"/>
      <c r="H372" s="2"/>
      <c r="J372" s="3"/>
      <c r="L372" s="3"/>
      <c r="N372" s="2"/>
      <c r="P372" s="4"/>
    </row>
    <row r="373" spans="1:16" ht="13.5" customHeight="1">
      <c r="A373" s="202" t="s">
        <v>188</v>
      </c>
      <c r="B373" s="468" t="str">
        <f>B314</f>
        <v>OSTALI RADOVI</v>
      </c>
      <c r="C373" s="466"/>
      <c r="D373" s="466"/>
      <c r="E373" s="467"/>
      <c r="F373" s="328">
        <f>F325</f>
        <v>0</v>
      </c>
      <c r="G373" s="29"/>
      <c r="H373" s="2"/>
      <c r="J373" s="3"/>
      <c r="L373" s="3"/>
      <c r="N373" s="2"/>
      <c r="P373" s="4"/>
    </row>
    <row r="374" spans="1:16" ht="13.5" customHeight="1">
      <c r="A374" s="202" t="s">
        <v>196</v>
      </c>
      <c r="B374" s="468" t="str">
        <f>B327</f>
        <v>OPREMA PRATEĆIH SADRŽAJA</v>
      </c>
      <c r="C374" s="466"/>
      <c r="D374" s="466"/>
      <c r="E374" s="467"/>
      <c r="F374" s="328">
        <f>F352</f>
        <v>0</v>
      </c>
      <c r="G374" s="29"/>
      <c r="H374" s="2"/>
      <c r="J374" s="3"/>
      <c r="L374" s="3"/>
      <c r="N374" s="2"/>
      <c r="P374" s="4"/>
    </row>
    <row r="375" spans="1:16" ht="12.75">
      <c r="A375" s="202"/>
      <c r="B375" s="477"/>
      <c r="C375" s="466"/>
      <c r="D375" s="466"/>
      <c r="E375" s="467"/>
      <c r="F375" s="328"/>
      <c r="G375" s="29"/>
      <c r="H375" s="2"/>
      <c r="J375" s="3"/>
      <c r="L375" s="3"/>
      <c r="N375" s="2"/>
      <c r="P375" s="4"/>
    </row>
    <row r="376" spans="1:16" ht="12.75">
      <c r="A376" s="202"/>
      <c r="B376" s="460" t="s">
        <v>6</v>
      </c>
      <c r="C376" s="461"/>
      <c r="D376" s="461"/>
      <c r="E376" s="461"/>
      <c r="F376" s="329">
        <f>SUM(F358:F374)</f>
        <v>0</v>
      </c>
      <c r="G376" s="29"/>
      <c r="H376" s="2"/>
      <c r="J376" s="3"/>
      <c r="L376" s="3"/>
      <c r="N376" s="2"/>
      <c r="P376" s="4"/>
    </row>
    <row r="377" spans="1:16" ht="12.75">
      <c r="A377" s="60"/>
      <c r="B377" s="61"/>
      <c r="C377" s="62"/>
      <c r="D377" s="63"/>
      <c r="E377" s="64"/>
      <c r="F377" s="65"/>
      <c r="H377" s="2"/>
      <c r="J377" s="3"/>
      <c r="L377" s="3"/>
      <c r="N377" s="2"/>
      <c r="P377" s="4"/>
    </row>
    <row r="378" spans="1:16" ht="12.75">
      <c r="A378" s="60"/>
      <c r="B378" s="61"/>
      <c r="C378" s="62"/>
      <c r="D378" s="63"/>
      <c r="E378" s="68"/>
      <c r="F378" s="65"/>
      <c r="H378" s="2"/>
      <c r="J378" s="3"/>
      <c r="L378" s="3"/>
      <c r="N378" s="2"/>
      <c r="P378" s="4"/>
    </row>
    <row r="379" spans="1:16" ht="12.75">
      <c r="A379" s="60"/>
      <c r="B379" s="61"/>
      <c r="C379" s="62"/>
      <c r="D379" s="63"/>
      <c r="E379" s="64"/>
      <c r="F379" s="65"/>
      <c r="H379" s="2"/>
      <c r="J379" s="3"/>
      <c r="L379" s="3"/>
      <c r="N379" s="2"/>
      <c r="P379" s="4"/>
    </row>
    <row r="380" spans="1:16" ht="12.75">
      <c r="A380" s="60"/>
      <c r="B380" s="61"/>
      <c r="C380" s="62"/>
      <c r="D380" s="63"/>
      <c r="E380" s="64"/>
      <c r="F380" s="65"/>
      <c r="H380" s="2"/>
      <c r="J380" s="3"/>
      <c r="L380" s="3"/>
      <c r="N380" s="2"/>
      <c r="P380" s="4"/>
    </row>
    <row r="381" spans="1:16" ht="12.75">
      <c r="A381" s="60"/>
      <c r="B381" s="37"/>
      <c r="C381" s="66"/>
      <c r="D381" s="67"/>
      <c r="E381" s="59"/>
      <c r="F381" s="65"/>
      <c r="G381" s="59"/>
      <c r="H381" s="2"/>
      <c r="J381" s="3"/>
      <c r="L381" s="3"/>
      <c r="N381" s="2"/>
      <c r="P381" s="4"/>
    </row>
    <row r="382" spans="1:16" ht="12.75">
      <c r="A382" s="60"/>
      <c r="B382" s="37"/>
      <c r="C382" s="66"/>
      <c r="D382" s="67"/>
      <c r="E382" s="59"/>
      <c r="F382" s="65"/>
      <c r="G382" s="59"/>
      <c r="H382" s="2"/>
      <c r="J382" s="3"/>
      <c r="L382" s="3"/>
      <c r="N382" s="2"/>
      <c r="P382" s="4"/>
    </row>
    <row r="383" spans="1:16" ht="12.75">
      <c r="A383" s="32"/>
      <c r="B383" s="37"/>
      <c r="C383" s="38"/>
      <c r="D383" s="39"/>
      <c r="F383" s="36"/>
      <c r="G383" s="59"/>
      <c r="H383" s="2"/>
      <c r="J383" s="3"/>
      <c r="L383" s="3"/>
      <c r="N383" s="2"/>
      <c r="P383" s="4"/>
    </row>
    <row r="384" spans="1:16" ht="12.75">
      <c r="A384" s="32"/>
      <c r="B384" s="37"/>
      <c r="C384" s="38"/>
      <c r="D384" s="39"/>
      <c r="F384" s="36"/>
      <c r="G384" s="59"/>
      <c r="H384" s="2"/>
      <c r="J384" s="3"/>
      <c r="L384" s="3"/>
      <c r="N384" s="2"/>
      <c r="P384" s="4"/>
    </row>
    <row r="385" spans="1:16" ht="12.75">
      <c r="A385" s="32"/>
      <c r="B385" s="40"/>
      <c r="C385" s="38"/>
      <c r="D385" s="39"/>
      <c r="F385" s="36"/>
      <c r="G385" s="59"/>
      <c r="H385" s="2"/>
      <c r="J385" s="3"/>
      <c r="L385" s="3"/>
      <c r="N385" s="2"/>
      <c r="P385" s="4"/>
    </row>
    <row r="386" spans="1:16" ht="12.75">
      <c r="A386" s="32"/>
      <c r="B386" s="40"/>
      <c r="C386" s="38"/>
      <c r="D386" s="39"/>
      <c r="F386" s="36"/>
      <c r="G386" s="59"/>
      <c r="H386" s="2"/>
      <c r="J386" s="3"/>
      <c r="L386" s="3"/>
      <c r="N386" s="2"/>
      <c r="P386" s="4"/>
    </row>
    <row r="387" spans="1:16" ht="12.75">
      <c r="A387" s="32"/>
      <c r="B387" s="40"/>
      <c r="C387" s="38"/>
      <c r="D387" s="39"/>
      <c r="F387" s="36"/>
      <c r="H387" s="2"/>
      <c r="J387" s="3"/>
      <c r="L387" s="3"/>
      <c r="N387" s="2"/>
      <c r="P387" s="4"/>
    </row>
    <row r="388" spans="1:16" ht="12.75">
      <c r="A388" s="32"/>
      <c r="B388" s="40"/>
      <c r="C388" s="38"/>
      <c r="D388" s="39"/>
      <c r="F388" s="36"/>
      <c r="H388" s="2"/>
      <c r="J388" s="3"/>
      <c r="L388" s="3"/>
      <c r="N388" s="2"/>
      <c r="P388" s="4"/>
    </row>
    <row r="389" spans="1:16" ht="12.75">
      <c r="A389" s="32"/>
      <c r="B389" s="41"/>
      <c r="C389" s="38"/>
      <c r="D389" s="39"/>
      <c r="F389" s="36"/>
      <c r="H389" s="2"/>
      <c r="J389" s="3"/>
      <c r="L389" s="3"/>
      <c r="N389" s="2"/>
      <c r="P389" s="4"/>
    </row>
    <row r="390" spans="1:16" ht="12.75">
      <c r="A390" s="32"/>
      <c r="B390" s="37"/>
      <c r="C390" s="38"/>
      <c r="D390" s="39"/>
      <c r="F390" s="36"/>
      <c r="H390" s="2"/>
      <c r="J390" s="3"/>
      <c r="L390" s="3"/>
      <c r="N390" s="2"/>
      <c r="P390" s="4"/>
    </row>
    <row r="391" spans="1:16" ht="12.75">
      <c r="A391" s="32"/>
      <c r="B391" s="40"/>
      <c r="C391" s="42"/>
      <c r="D391" s="39"/>
      <c r="F391" s="36"/>
      <c r="H391" s="2"/>
      <c r="J391" s="3"/>
      <c r="L391" s="3"/>
      <c r="N391" s="2"/>
      <c r="P391" s="4"/>
    </row>
    <row r="392" spans="1:16" ht="12.75">
      <c r="A392" s="32"/>
      <c r="B392" s="33"/>
      <c r="C392" s="42"/>
      <c r="D392" s="39"/>
      <c r="H392" s="2"/>
      <c r="J392" s="3"/>
      <c r="L392" s="3"/>
      <c r="N392" s="2"/>
      <c r="P392" s="4"/>
    </row>
    <row r="393" spans="1:16" ht="12.75">
      <c r="A393" s="32"/>
      <c r="B393" s="33"/>
      <c r="C393" s="42"/>
      <c r="D393" s="39"/>
      <c r="H393" s="2"/>
      <c r="J393" s="3"/>
      <c r="L393" s="3"/>
      <c r="N393" s="2"/>
      <c r="P393" s="4"/>
    </row>
    <row r="394" spans="1:16" ht="12.75">
      <c r="A394" s="32"/>
      <c r="B394" s="33"/>
      <c r="C394" s="42"/>
      <c r="D394" s="39"/>
      <c r="H394" s="2"/>
      <c r="J394" s="3"/>
      <c r="L394" s="3"/>
      <c r="N394" s="2"/>
      <c r="P394" s="4"/>
    </row>
    <row r="395" spans="1:16" ht="12.75">
      <c r="A395" s="32"/>
      <c r="B395" s="43"/>
      <c r="C395" s="44"/>
      <c r="D395" s="39"/>
      <c r="F395" s="45"/>
      <c r="H395" s="2"/>
      <c r="J395" s="3"/>
      <c r="L395" s="3"/>
      <c r="N395" s="2"/>
      <c r="P395" s="4"/>
    </row>
    <row r="396" spans="1:16" ht="12.75">
      <c r="A396" s="32"/>
      <c r="B396" s="46"/>
      <c r="C396" s="38"/>
      <c r="D396" s="39"/>
      <c r="F396" s="45"/>
      <c r="H396" s="2"/>
      <c r="J396" s="3"/>
      <c r="L396" s="3"/>
      <c r="N396" s="2"/>
      <c r="P396" s="4"/>
    </row>
    <row r="397" spans="1:16" ht="12.75">
      <c r="A397" s="32"/>
      <c r="B397" s="47"/>
      <c r="C397" s="48"/>
      <c r="D397" s="49"/>
      <c r="E397" s="50"/>
      <c r="F397" s="45"/>
      <c r="H397" s="2"/>
      <c r="J397" s="3"/>
      <c r="L397" s="3"/>
      <c r="N397" s="2"/>
      <c r="P397" s="4"/>
    </row>
    <row r="398" spans="1:18" ht="12.75">
      <c r="A398" s="32"/>
      <c r="B398" s="51"/>
      <c r="C398" s="52"/>
      <c r="D398" s="53"/>
      <c r="F398" s="45"/>
      <c r="G398" s="2"/>
      <c r="H398" s="9"/>
      <c r="I398" s="2"/>
      <c r="J398" s="9"/>
      <c r="K398" s="2"/>
      <c r="L398" s="2"/>
      <c r="R398" s="2"/>
    </row>
    <row r="399" spans="1:18" ht="12.75">
      <c r="A399" s="32"/>
      <c r="B399" s="51"/>
      <c r="C399" s="52"/>
      <c r="D399" s="53"/>
      <c r="F399" s="45"/>
      <c r="G399" s="2"/>
      <c r="H399" s="9"/>
      <c r="I399" s="2"/>
      <c r="J399" s="9"/>
      <c r="K399" s="2"/>
      <c r="L399" s="2"/>
      <c r="R399" s="2"/>
    </row>
    <row r="400" spans="1:18" ht="12.75">
      <c r="A400" s="32"/>
      <c r="B400" s="51"/>
      <c r="C400" s="52"/>
      <c r="D400" s="53"/>
      <c r="F400" s="45"/>
      <c r="G400" s="2"/>
      <c r="H400" s="9"/>
      <c r="I400" s="2"/>
      <c r="J400" s="9"/>
      <c r="K400" s="2"/>
      <c r="L400" s="2"/>
      <c r="R400" s="2"/>
    </row>
    <row r="401" spans="1:18" ht="12.75">
      <c r="A401" s="32"/>
      <c r="B401" s="51"/>
      <c r="C401" s="52"/>
      <c r="D401" s="53"/>
      <c r="F401" s="45"/>
      <c r="G401" s="2"/>
      <c r="H401" s="9"/>
      <c r="I401" s="2"/>
      <c r="J401" s="9"/>
      <c r="K401" s="2"/>
      <c r="L401" s="2"/>
      <c r="R401" s="2"/>
    </row>
    <row r="402" spans="1:18" ht="12.75">
      <c r="A402" s="32"/>
      <c r="B402" s="11"/>
      <c r="C402" s="18"/>
      <c r="F402" s="45"/>
      <c r="G402" s="2"/>
      <c r="H402" s="9"/>
      <c r="I402" s="2"/>
      <c r="J402" s="9"/>
      <c r="K402" s="2"/>
      <c r="L402" s="2"/>
      <c r="R402" s="2"/>
    </row>
    <row r="403" spans="1:18" ht="12.75">
      <c r="A403" s="32"/>
      <c r="B403" s="51"/>
      <c r="C403" s="52"/>
      <c r="D403" s="53"/>
      <c r="E403" s="54"/>
      <c r="F403" s="45"/>
      <c r="G403" s="2"/>
      <c r="H403" s="9"/>
      <c r="I403" s="2"/>
      <c r="J403" s="9"/>
      <c r="K403" s="2"/>
      <c r="L403" s="2"/>
      <c r="R403" s="2"/>
    </row>
    <row r="404" spans="1:18" ht="12.75">
      <c r="A404" s="32"/>
      <c r="B404" s="51"/>
      <c r="C404" s="52"/>
      <c r="D404" s="53"/>
      <c r="E404" s="54"/>
      <c r="F404" s="45"/>
      <c r="G404" s="2"/>
      <c r="H404" s="9"/>
      <c r="I404" s="2"/>
      <c r="J404" s="9"/>
      <c r="K404" s="2"/>
      <c r="L404" s="2"/>
      <c r="R404" s="2"/>
    </row>
    <row r="405" spans="1:18" ht="12.75">
      <c r="A405" s="32"/>
      <c r="B405" s="55"/>
      <c r="C405" s="34"/>
      <c r="D405" s="35"/>
      <c r="E405" s="56"/>
      <c r="F405" s="45"/>
      <c r="G405" s="2"/>
      <c r="H405" s="9"/>
      <c r="I405" s="2"/>
      <c r="J405" s="9"/>
      <c r="K405" s="2"/>
      <c r="L405" s="2"/>
      <c r="R405" s="2"/>
    </row>
    <row r="406" spans="1:18" ht="12.75">
      <c r="A406" s="32"/>
      <c r="B406" s="55"/>
      <c r="C406" s="34"/>
      <c r="D406" s="35"/>
      <c r="E406" s="56"/>
      <c r="F406" s="45"/>
      <c r="G406" s="2"/>
      <c r="H406" s="9"/>
      <c r="I406" s="2"/>
      <c r="J406" s="9"/>
      <c r="K406" s="2"/>
      <c r="L406" s="2"/>
      <c r="R406" s="2"/>
    </row>
    <row r="407" spans="1:18" ht="15">
      <c r="A407" s="19"/>
      <c r="B407" s="15"/>
      <c r="C407" s="16"/>
      <c r="D407" s="22"/>
      <c r="E407" s="10"/>
      <c r="F407" s="12"/>
      <c r="G407" s="2"/>
      <c r="H407" s="9"/>
      <c r="I407" s="2"/>
      <c r="J407" s="9"/>
      <c r="K407" s="2"/>
      <c r="L407" s="2"/>
      <c r="R407" s="2"/>
    </row>
    <row r="408" spans="1:18" ht="15">
      <c r="A408" s="19"/>
      <c r="B408" s="15"/>
      <c r="C408" s="16"/>
      <c r="D408" s="22"/>
      <c r="E408" s="10"/>
      <c r="F408" s="12"/>
      <c r="G408" s="2"/>
      <c r="H408" s="9"/>
      <c r="I408" s="2"/>
      <c r="J408" s="9"/>
      <c r="K408" s="2"/>
      <c r="L408" s="2"/>
      <c r="R408" s="2"/>
    </row>
    <row r="409" spans="1:18" ht="15">
      <c r="A409" s="19"/>
      <c r="B409" s="15"/>
      <c r="C409" s="16"/>
      <c r="D409" s="22"/>
      <c r="E409" s="10"/>
      <c r="F409" s="12"/>
      <c r="G409" s="2"/>
      <c r="H409" s="9"/>
      <c r="I409" s="2"/>
      <c r="J409" s="9"/>
      <c r="K409" s="2"/>
      <c r="L409" s="2"/>
      <c r="R409" s="2"/>
    </row>
    <row r="410" spans="1:18" ht="12.75">
      <c r="A410" s="20"/>
      <c r="B410" s="11"/>
      <c r="D410" s="22"/>
      <c r="E410" s="10"/>
      <c r="F410" s="12"/>
      <c r="G410" s="2"/>
      <c r="H410" s="9"/>
      <c r="I410" s="2"/>
      <c r="J410" s="9"/>
      <c r="K410" s="2"/>
      <c r="L410" s="2"/>
      <c r="R410" s="2"/>
    </row>
    <row r="411" spans="4:18" ht="12.75">
      <c r="D411" s="22"/>
      <c r="E411" s="10"/>
      <c r="F411" s="12"/>
      <c r="H411" s="9"/>
      <c r="J411" s="9"/>
      <c r="L411" s="2"/>
      <c r="R411" s="2"/>
    </row>
    <row r="412" spans="7:18" ht="12.75">
      <c r="G412" s="5"/>
      <c r="H412" s="8"/>
      <c r="I412" s="5"/>
      <c r="J412" s="8"/>
      <c r="K412" s="5"/>
      <c r="L412" s="5"/>
      <c r="M412" s="13"/>
      <c r="N412" s="6"/>
      <c r="R412" s="2"/>
    </row>
    <row r="413" spans="7:18" ht="12.75">
      <c r="G413" s="5"/>
      <c r="H413" s="8"/>
      <c r="I413" s="5"/>
      <c r="J413" s="8"/>
      <c r="K413" s="5"/>
      <c r="L413" s="5"/>
      <c r="M413" s="13"/>
      <c r="N413" s="6"/>
      <c r="R413" s="2"/>
    </row>
    <row r="414" spans="7:18" ht="12.75">
      <c r="G414" s="5"/>
      <c r="H414" s="8"/>
      <c r="I414" s="5"/>
      <c r="J414" s="8"/>
      <c r="K414" s="5"/>
      <c r="L414" s="5"/>
      <c r="M414" s="13"/>
      <c r="N414" s="6"/>
      <c r="R414" s="2"/>
    </row>
    <row r="415" spans="7:18" ht="12.75">
      <c r="G415" s="5"/>
      <c r="H415" s="8"/>
      <c r="I415" s="5"/>
      <c r="J415" s="8"/>
      <c r="K415" s="5"/>
      <c r="L415" s="5"/>
      <c r="M415" s="13"/>
      <c r="N415" s="6"/>
      <c r="R415" s="2"/>
    </row>
    <row r="418" ht="12.75">
      <c r="C418" s="18"/>
    </row>
    <row r="419" spans="3:6" ht="12.75">
      <c r="C419" s="18"/>
      <c r="D419" s="24"/>
      <c r="E419" s="7"/>
      <c r="F419" s="4"/>
    </row>
    <row r="420" ht="12.75">
      <c r="C420" s="18"/>
    </row>
    <row r="423" spans="7:16" ht="12.75">
      <c r="G423" s="14"/>
      <c r="H423" s="4"/>
      <c r="I423" s="14"/>
      <c r="J423" s="4"/>
      <c r="M423" s="3"/>
      <c r="N423" s="4"/>
      <c r="O423" s="3"/>
      <c r="P423" s="4"/>
    </row>
  </sheetData>
  <sheetProtection password="E1F3" sheet="1" selectLockedCells="1"/>
  <mergeCells count="42">
    <mergeCell ref="B374:E374"/>
    <mergeCell ref="B357:F357"/>
    <mergeCell ref="B375:E375"/>
    <mergeCell ref="B355:F355"/>
    <mergeCell ref="B36:E36"/>
    <mergeCell ref="B368:E368"/>
    <mergeCell ref="B369:E369"/>
    <mergeCell ref="B370:E370"/>
    <mergeCell ref="B371:E371"/>
    <mergeCell ref="B372:E372"/>
    <mergeCell ref="B206:E206"/>
    <mergeCell ref="B146:E146"/>
    <mergeCell ref="B239:E239"/>
    <mergeCell ref="B373:E373"/>
    <mergeCell ref="B362:E362"/>
    <mergeCell ref="B363:E363"/>
    <mergeCell ref="B364:E364"/>
    <mergeCell ref="B365:E365"/>
    <mergeCell ref="B366:E366"/>
    <mergeCell ref="B367:E367"/>
    <mergeCell ref="B325:E325"/>
    <mergeCell ref="B352:E352"/>
    <mergeCell ref="B356:F356"/>
    <mergeCell ref="B360:E360"/>
    <mergeCell ref="B359:E359"/>
    <mergeCell ref="B358:E358"/>
    <mergeCell ref="B13:E13"/>
    <mergeCell ref="B64:E64"/>
    <mergeCell ref="B92:E92"/>
    <mergeCell ref="B104:E104"/>
    <mergeCell ref="B55:E55"/>
    <mergeCell ref="A1:G1"/>
    <mergeCell ref="A166:F166"/>
    <mergeCell ref="B208:D208"/>
    <mergeCell ref="B376:E376"/>
    <mergeCell ref="B255:E255"/>
    <mergeCell ref="B135:E135"/>
    <mergeCell ref="B285:E285"/>
    <mergeCell ref="B298:E298"/>
    <mergeCell ref="B312:E312"/>
    <mergeCell ref="B361:E361"/>
    <mergeCell ref="B163:E163"/>
  </mergeCells>
  <printOptions gridLines="1" horizontalCentered="1"/>
  <pageMargins left="0.3937007874015748" right="0.1968503937007874" top="1.3779527559055118" bottom="1.1811023622047245" header="0.35433070866141736" footer="0.1968503937007874"/>
  <pageSetup horizontalDpi="600" verticalDpi="600" orientation="portrait" paperSize="9" scale="96" r:id="rId1"/>
  <headerFooter alignWithMargins="0">
    <oddHeader xml:space="preserve">&amp;L&amp;8ŠKOLSKA DVORANA ĐURMANEC&amp;R&amp;8HRŠAK &amp; HRŠAK d.o.o. </oddHeader>
    <oddFooter>&amp;LPonudbeni troškovnik, VII-Faza&amp;Rstr. &amp;P/251</oddFooter>
  </headerFooter>
  <rowBreaks count="14" manualBreakCount="14">
    <brk id="51" max="6" man="1"/>
    <brk id="56" max="6" man="1"/>
    <brk id="65" max="6" man="1"/>
    <brk id="93" max="6" man="1"/>
    <brk id="164" max="6" man="1"/>
    <brk id="180" max="6" man="1"/>
    <brk id="207" max="6" man="1"/>
    <brk id="240" max="6" man="1"/>
    <brk id="256" max="6" man="1"/>
    <brk id="299" max="6" man="1"/>
    <brk id="326" max="6" man="1"/>
    <brk id="344" max="6" man="1"/>
    <brk id="348" max="6" man="1"/>
    <brk id="354" max="6" man="1"/>
  </rowBreaks>
</worksheet>
</file>

<file path=xl/worksheets/sheet4.xml><?xml version="1.0" encoding="utf-8"?>
<worksheet xmlns="http://schemas.openxmlformats.org/spreadsheetml/2006/main" xmlns:r="http://schemas.openxmlformats.org/officeDocument/2006/relationships">
  <dimension ref="A1:R247"/>
  <sheetViews>
    <sheetView view="pageBreakPreview" zoomScaleNormal="130" zoomScaleSheetLayoutView="100" zoomScalePageLayoutView="145" workbookViewId="0" topLeftCell="A188">
      <selection activeCell="E9" sqref="E9"/>
    </sheetView>
  </sheetViews>
  <sheetFormatPr defaultColWidth="9.140625" defaultRowHeight="12.75"/>
  <cols>
    <col min="1" max="1" width="5.140625" style="21" customWidth="1"/>
    <col min="2" max="2" width="34.140625" style="1" customWidth="1"/>
    <col min="3" max="3" width="6.8515625" style="17" customWidth="1"/>
    <col min="4" max="4" width="9.8515625" style="23" customWidth="1"/>
    <col min="5" max="5" width="13.421875" style="4" customWidth="1"/>
    <col min="6" max="6" width="16.57421875" style="9" customWidth="1"/>
    <col min="7" max="7" width="16.8515625" style="4" customWidth="1"/>
    <col min="8" max="8" width="17.8515625" style="14" customWidth="1"/>
    <col min="9" max="9" width="12.421875" style="4" customWidth="1"/>
    <col min="10" max="10" width="17.8515625" style="14" customWidth="1"/>
    <col min="11" max="11" width="12.421875" style="4" customWidth="1"/>
    <col min="12" max="12" width="17.8515625" style="4" customWidth="1"/>
    <col min="13" max="13" width="12.421875" style="4" customWidth="1"/>
    <col min="14" max="14" width="18.28125" style="3" customWidth="1"/>
    <col min="15" max="15" width="12.421875" style="4" customWidth="1"/>
    <col min="16" max="16" width="17.8515625" style="3" customWidth="1"/>
    <col min="17" max="17" width="12.421875" style="4" customWidth="1"/>
    <col min="18" max="18" width="17.8515625" style="4" customWidth="1"/>
    <col min="19" max="19" width="11.57421875" style="4" customWidth="1"/>
    <col min="20" max="20" width="11.28125" style="4" customWidth="1"/>
    <col min="21" max="16384" width="9.140625" style="4" customWidth="1"/>
  </cols>
  <sheetData>
    <row r="1" spans="1:18" ht="48" customHeight="1">
      <c r="A1" s="480" t="s">
        <v>818</v>
      </c>
      <c r="B1" s="472"/>
      <c r="C1" s="472"/>
      <c r="D1" s="472"/>
      <c r="E1" s="472"/>
      <c r="F1" s="472"/>
      <c r="G1" s="473"/>
      <c r="H1" s="9"/>
      <c r="J1" s="9"/>
      <c r="L1" s="2"/>
      <c r="R1" s="2"/>
    </row>
    <row r="2" spans="1:18" ht="76.5">
      <c r="A2" s="25" t="s">
        <v>0</v>
      </c>
      <c r="B2" s="25" t="s">
        <v>5</v>
      </c>
      <c r="C2" s="25" t="s">
        <v>1</v>
      </c>
      <c r="D2" s="26" t="s">
        <v>2</v>
      </c>
      <c r="E2" s="25" t="s">
        <v>3</v>
      </c>
      <c r="F2" s="25" t="s">
        <v>4</v>
      </c>
      <c r="G2" s="303" t="s">
        <v>952</v>
      </c>
      <c r="H2" s="178"/>
      <c r="J2" s="9"/>
      <c r="L2" s="2"/>
      <c r="R2" s="2"/>
    </row>
    <row r="3" spans="1:18" ht="15.75">
      <c r="A3" s="123"/>
      <c r="B3" s="123"/>
      <c r="C3" s="123"/>
      <c r="D3" s="123"/>
      <c r="E3" s="123"/>
      <c r="F3" s="123"/>
      <c r="G3" s="29"/>
      <c r="H3" s="9"/>
      <c r="J3" s="9"/>
      <c r="L3" s="2"/>
      <c r="R3" s="2"/>
    </row>
    <row r="4" spans="1:18" ht="254.25" customHeight="1">
      <c r="A4" s="478" t="s">
        <v>717</v>
      </c>
      <c r="B4" s="479"/>
      <c r="C4" s="479"/>
      <c r="D4" s="479"/>
      <c r="E4" s="479"/>
      <c r="F4" s="479"/>
      <c r="G4" s="467"/>
      <c r="H4" s="9"/>
      <c r="J4" s="9"/>
      <c r="L4" s="2"/>
      <c r="R4" s="2"/>
    </row>
    <row r="5" spans="1:16" ht="25.5" customHeight="1">
      <c r="A5" s="200" t="s">
        <v>21</v>
      </c>
      <c r="B5" s="27" t="s">
        <v>34</v>
      </c>
      <c r="C5" s="124"/>
      <c r="D5" s="201"/>
      <c r="E5" s="29"/>
      <c r="F5" s="126"/>
      <c r="G5" s="29"/>
      <c r="H5" s="2"/>
      <c r="J5" s="3"/>
      <c r="L5" s="3"/>
      <c r="N5" s="2"/>
      <c r="P5" s="4"/>
    </row>
    <row r="6" spans="1:16" ht="12.75">
      <c r="A6" s="202"/>
      <c r="B6" s="203"/>
      <c r="C6" s="204"/>
      <c r="D6" s="57"/>
      <c r="E6" s="31"/>
      <c r="F6" s="136"/>
      <c r="G6" s="29"/>
      <c r="H6" s="2"/>
      <c r="J6" s="3"/>
      <c r="L6" s="3"/>
      <c r="N6" s="2"/>
      <c r="P6" s="4"/>
    </row>
    <row r="7" spans="1:14" s="59" customFormat="1" ht="247.5" customHeight="1">
      <c r="A7" s="205">
        <v>1</v>
      </c>
      <c r="B7" s="206" t="s">
        <v>910</v>
      </c>
      <c r="C7" s="207"/>
      <c r="D7" s="207"/>
      <c r="E7" s="80"/>
      <c r="F7" s="137"/>
      <c r="G7" s="145"/>
      <c r="H7" s="81"/>
      <c r="J7" s="82"/>
      <c r="L7" s="82"/>
      <c r="N7" s="81"/>
    </row>
    <row r="8" spans="1:14" s="59" customFormat="1" ht="13.5" customHeight="1">
      <c r="A8" s="208"/>
      <c r="B8" s="209"/>
      <c r="C8" s="210" t="s">
        <v>670</v>
      </c>
      <c r="D8" s="325">
        <v>0.2</v>
      </c>
      <c r="E8" s="80"/>
      <c r="F8" s="322">
        <f>D8*E8</f>
        <v>0</v>
      </c>
      <c r="G8" s="145"/>
      <c r="H8" s="81"/>
      <c r="J8" s="82"/>
      <c r="L8" s="82"/>
      <c r="N8" s="81"/>
    </row>
    <row r="9" spans="1:14" s="59" customFormat="1" ht="153.75" customHeight="1">
      <c r="A9" s="205">
        <f>A7+1</f>
        <v>2</v>
      </c>
      <c r="B9" s="211" t="s">
        <v>911</v>
      </c>
      <c r="C9" s="207"/>
      <c r="D9" s="327"/>
      <c r="E9" s="80"/>
      <c r="F9" s="322"/>
      <c r="G9" s="145"/>
      <c r="H9" s="81"/>
      <c r="J9" s="82"/>
      <c r="L9" s="82"/>
      <c r="N9" s="81"/>
    </row>
    <row r="10" spans="1:14" s="59" customFormat="1" ht="12.75">
      <c r="A10" s="205"/>
      <c r="B10" s="209"/>
      <c r="C10" s="210" t="s">
        <v>671</v>
      </c>
      <c r="D10" s="332">
        <v>5</v>
      </c>
      <c r="E10" s="80"/>
      <c r="F10" s="322">
        <f>D10*E10</f>
        <v>0</v>
      </c>
      <c r="G10" s="145"/>
      <c r="H10" s="81"/>
      <c r="J10" s="82"/>
      <c r="L10" s="82"/>
      <c r="N10" s="81"/>
    </row>
    <row r="11" spans="1:16" ht="12.75">
      <c r="A11" s="202"/>
      <c r="B11" s="152"/>
      <c r="C11" s="153"/>
      <c r="D11" s="154"/>
      <c r="E11" s="155"/>
      <c r="F11" s="151"/>
      <c r="G11" s="29"/>
      <c r="H11" s="2"/>
      <c r="J11" s="3"/>
      <c r="L11" s="3"/>
      <c r="N11" s="2"/>
      <c r="P11" s="4"/>
    </row>
    <row r="12" spans="1:14" s="11" customFormat="1" ht="12.75">
      <c r="A12" s="256"/>
      <c r="B12" s="465" t="s">
        <v>54</v>
      </c>
      <c r="C12" s="466"/>
      <c r="D12" s="466"/>
      <c r="E12" s="467"/>
      <c r="F12" s="324">
        <f>SUM(F8:F10)</f>
        <v>0</v>
      </c>
      <c r="G12" s="301"/>
      <c r="H12" s="257"/>
      <c r="J12" s="258"/>
      <c r="L12" s="258"/>
      <c r="N12" s="257"/>
    </row>
    <row r="13" spans="1:18" ht="12.75">
      <c r="A13" s="202"/>
      <c r="B13" s="156"/>
      <c r="C13" s="157"/>
      <c r="D13" s="158"/>
      <c r="E13" s="29"/>
      <c r="F13" s="151"/>
      <c r="G13" s="304"/>
      <c r="H13" s="9"/>
      <c r="I13" s="2"/>
      <c r="J13" s="9"/>
      <c r="K13" s="2"/>
      <c r="L13" s="2"/>
      <c r="R13" s="2"/>
    </row>
    <row r="14" spans="1:16" ht="25.5" customHeight="1">
      <c r="A14" s="200" t="s">
        <v>22</v>
      </c>
      <c r="B14" s="27" t="s">
        <v>672</v>
      </c>
      <c r="C14" s="124"/>
      <c r="D14" s="201"/>
      <c r="E14" s="29"/>
      <c r="F14" s="126"/>
      <c r="G14" s="29"/>
      <c r="H14" s="2"/>
      <c r="J14" s="3"/>
      <c r="L14" s="3"/>
      <c r="N14" s="2"/>
      <c r="P14" s="4"/>
    </row>
    <row r="15" spans="1:16" ht="12.75">
      <c r="A15" s="202"/>
      <c r="B15" s="203"/>
      <c r="C15" s="204"/>
      <c r="D15" s="57"/>
      <c r="E15" s="31"/>
      <c r="F15" s="136"/>
      <c r="G15" s="29"/>
      <c r="H15" s="2"/>
      <c r="J15" s="3"/>
      <c r="L15" s="3"/>
      <c r="N15" s="2"/>
      <c r="P15" s="4"/>
    </row>
    <row r="16" spans="1:14" s="59" customFormat="1" ht="91.5" customHeight="1">
      <c r="A16" s="205">
        <v>1</v>
      </c>
      <c r="B16" s="211" t="s">
        <v>912</v>
      </c>
      <c r="C16" s="207"/>
      <c r="D16" s="207"/>
      <c r="E16" s="80"/>
      <c r="F16" s="137"/>
      <c r="G16" s="145"/>
      <c r="H16" s="81"/>
      <c r="J16" s="82"/>
      <c r="L16" s="82"/>
      <c r="N16" s="81"/>
    </row>
    <row r="17" spans="1:14" s="59" customFormat="1" ht="13.5" customHeight="1">
      <c r="A17" s="208"/>
      <c r="B17" s="209"/>
      <c r="C17" s="210" t="s">
        <v>453</v>
      </c>
      <c r="D17" s="325">
        <v>150</v>
      </c>
      <c r="E17" s="330"/>
      <c r="F17" s="322">
        <f>D17*E17</f>
        <v>0</v>
      </c>
      <c r="G17" s="145"/>
      <c r="H17" s="81"/>
      <c r="J17" s="82"/>
      <c r="L17" s="82"/>
      <c r="N17" s="81"/>
    </row>
    <row r="18" spans="1:14" s="59" customFormat="1" ht="369.75">
      <c r="A18" s="205">
        <f>A16+1</f>
        <v>2</v>
      </c>
      <c r="B18" s="211" t="s">
        <v>913</v>
      </c>
      <c r="C18" s="207"/>
      <c r="D18" s="327"/>
      <c r="E18" s="330"/>
      <c r="F18" s="322"/>
      <c r="G18" s="145"/>
      <c r="H18" s="81"/>
      <c r="J18" s="82"/>
      <c r="L18" s="82"/>
      <c r="N18" s="81"/>
    </row>
    <row r="19" spans="1:14" s="59" customFormat="1" ht="13.5" customHeight="1">
      <c r="A19" s="208"/>
      <c r="B19" s="209"/>
      <c r="C19" s="210" t="s">
        <v>625</v>
      </c>
      <c r="D19" s="325">
        <v>30</v>
      </c>
      <c r="E19" s="330"/>
      <c r="F19" s="322">
        <f>D19*E19</f>
        <v>0</v>
      </c>
      <c r="G19" s="145"/>
      <c r="H19" s="81"/>
      <c r="J19" s="82"/>
      <c r="L19" s="82"/>
      <c r="N19" s="81"/>
    </row>
    <row r="20" spans="1:14" s="59" customFormat="1" ht="152.25" customHeight="1">
      <c r="A20" s="205">
        <f>A18+1</f>
        <v>3</v>
      </c>
      <c r="B20" s="211" t="s">
        <v>914</v>
      </c>
      <c r="C20" s="207"/>
      <c r="D20" s="327"/>
      <c r="E20" s="330"/>
      <c r="F20" s="322"/>
      <c r="G20" s="145"/>
      <c r="H20" s="81"/>
      <c r="J20" s="82"/>
      <c r="L20" s="82"/>
      <c r="N20" s="81"/>
    </row>
    <row r="21" spans="1:14" s="59" customFormat="1" ht="13.5" customHeight="1">
      <c r="A21" s="208"/>
      <c r="B21" s="209"/>
      <c r="C21" s="210" t="s">
        <v>671</v>
      </c>
      <c r="D21" s="325">
        <v>20</v>
      </c>
      <c r="E21" s="330"/>
      <c r="F21" s="322">
        <f>D21*E21</f>
        <v>0</v>
      </c>
      <c r="G21" s="145"/>
      <c r="H21" s="81"/>
      <c r="J21" s="82"/>
      <c r="L21" s="82"/>
      <c r="N21" s="81"/>
    </row>
    <row r="22" spans="1:14" s="59" customFormat="1" ht="153">
      <c r="A22" s="205">
        <f>A20+1</f>
        <v>4</v>
      </c>
      <c r="B22" s="211" t="s">
        <v>915</v>
      </c>
      <c r="C22" s="207"/>
      <c r="D22" s="327"/>
      <c r="E22" s="330"/>
      <c r="F22" s="322"/>
      <c r="G22" s="145"/>
      <c r="H22" s="81"/>
      <c r="J22" s="82"/>
      <c r="L22" s="82"/>
      <c r="N22" s="81"/>
    </row>
    <row r="23" spans="1:14" s="59" customFormat="1" ht="12.75">
      <c r="A23" s="208"/>
      <c r="B23" s="211"/>
      <c r="C23" s="210" t="s">
        <v>671</v>
      </c>
      <c r="D23" s="325">
        <v>50</v>
      </c>
      <c r="E23" s="330"/>
      <c r="F23" s="322">
        <f>D23*E23</f>
        <v>0</v>
      </c>
      <c r="G23" s="145"/>
      <c r="H23" s="81"/>
      <c r="J23" s="82"/>
      <c r="L23" s="82"/>
      <c r="N23" s="81"/>
    </row>
    <row r="24" spans="1:16" ht="12.75">
      <c r="A24" s="202"/>
      <c r="B24" s="152"/>
      <c r="C24" s="153"/>
      <c r="D24" s="154"/>
      <c r="E24" s="155"/>
      <c r="F24" s="151"/>
      <c r="G24" s="29"/>
      <c r="H24" s="2"/>
      <c r="J24" s="3"/>
      <c r="L24" s="3"/>
      <c r="N24" s="2"/>
      <c r="P24" s="4"/>
    </row>
    <row r="25" spans="1:14" s="11" customFormat="1" ht="12.75">
      <c r="A25" s="256"/>
      <c r="B25" s="465" t="s">
        <v>673</v>
      </c>
      <c r="C25" s="466"/>
      <c r="D25" s="466"/>
      <c r="E25" s="467"/>
      <c r="F25" s="324">
        <f>SUM(F17:F23)</f>
        <v>0</v>
      </c>
      <c r="G25" s="301"/>
      <c r="H25" s="257"/>
      <c r="J25" s="258"/>
      <c r="L25" s="258"/>
      <c r="N25" s="257"/>
    </row>
    <row r="26" spans="1:18" ht="12.75">
      <c r="A26" s="202"/>
      <c r="B26" s="156"/>
      <c r="C26" s="157"/>
      <c r="D26" s="158"/>
      <c r="E26" s="29"/>
      <c r="F26" s="151"/>
      <c r="G26" s="304"/>
      <c r="H26" s="9"/>
      <c r="I26" s="2"/>
      <c r="J26" s="9"/>
      <c r="K26" s="2"/>
      <c r="L26" s="2"/>
      <c r="R26" s="2"/>
    </row>
    <row r="27" spans="1:14" s="59" customFormat="1" ht="25.5" customHeight="1">
      <c r="A27" s="213" t="s">
        <v>26</v>
      </c>
      <c r="B27" s="149" t="s">
        <v>25</v>
      </c>
      <c r="C27" s="179"/>
      <c r="D27" s="214"/>
      <c r="E27" s="145"/>
      <c r="F27" s="146"/>
      <c r="G27" s="145"/>
      <c r="H27" s="81"/>
      <c r="J27" s="180"/>
      <c r="L27" s="180"/>
      <c r="N27" s="81"/>
    </row>
    <row r="28" spans="1:16" ht="12.75">
      <c r="A28" s="202"/>
      <c r="B28" s="203"/>
      <c r="C28" s="204"/>
      <c r="D28" s="57"/>
      <c r="E28" s="31"/>
      <c r="F28" s="136"/>
      <c r="G28" s="29"/>
      <c r="H28" s="2"/>
      <c r="J28" s="3"/>
      <c r="L28" s="3"/>
      <c r="N28" s="2"/>
      <c r="P28" s="4"/>
    </row>
    <row r="29" spans="1:14" s="59" customFormat="1" ht="242.25">
      <c r="A29" s="205">
        <v>1</v>
      </c>
      <c r="B29" s="211" t="s">
        <v>916</v>
      </c>
      <c r="C29" s="207"/>
      <c r="D29" s="207"/>
      <c r="E29" s="80"/>
      <c r="F29" s="137"/>
      <c r="G29" s="145"/>
      <c r="H29" s="81"/>
      <c r="J29" s="82"/>
      <c r="L29" s="82"/>
      <c r="N29" s="81"/>
    </row>
    <row r="30" spans="1:18" ht="12.75">
      <c r="A30" s="202"/>
      <c r="B30" s="163"/>
      <c r="C30" s="210" t="s">
        <v>625</v>
      </c>
      <c r="D30" s="325">
        <v>200</v>
      </c>
      <c r="E30" s="331"/>
      <c r="F30" s="322">
        <f>D30*E30</f>
        <v>0</v>
      </c>
      <c r="G30" s="304"/>
      <c r="H30" s="9"/>
      <c r="I30" s="2"/>
      <c r="J30" s="9"/>
      <c r="K30" s="2"/>
      <c r="L30" s="2"/>
      <c r="R30" s="2"/>
    </row>
    <row r="31" spans="1:14" s="59" customFormat="1" ht="191.25">
      <c r="A31" s="205">
        <f>A29+1</f>
        <v>2</v>
      </c>
      <c r="B31" s="211" t="s">
        <v>917</v>
      </c>
      <c r="C31" s="207"/>
      <c r="D31" s="327"/>
      <c r="E31" s="80"/>
      <c r="F31" s="322"/>
      <c r="G31" s="145"/>
      <c r="H31" s="81"/>
      <c r="J31" s="82"/>
      <c r="L31" s="82"/>
      <c r="N31" s="81"/>
    </row>
    <row r="32" spans="1:18" ht="12.75">
      <c r="A32" s="202"/>
      <c r="B32" s="163"/>
      <c r="C32" s="210" t="s">
        <v>625</v>
      </c>
      <c r="D32" s="325">
        <v>100</v>
      </c>
      <c r="E32" s="331"/>
      <c r="F32" s="322">
        <f>D32*E32</f>
        <v>0</v>
      </c>
      <c r="G32" s="304"/>
      <c r="H32" s="9"/>
      <c r="I32" s="2"/>
      <c r="J32" s="9"/>
      <c r="K32" s="2"/>
      <c r="L32" s="2"/>
      <c r="R32" s="2"/>
    </row>
    <row r="33" spans="1:14" s="59" customFormat="1" ht="242.25">
      <c r="A33" s="205">
        <f>A31+1</f>
        <v>3</v>
      </c>
      <c r="B33" s="211" t="s">
        <v>918</v>
      </c>
      <c r="C33" s="207"/>
      <c r="D33" s="327"/>
      <c r="E33" s="80"/>
      <c r="F33" s="322"/>
      <c r="G33" s="145"/>
      <c r="H33" s="81"/>
      <c r="J33" s="82"/>
      <c r="L33" s="82"/>
      <c r="N33" s="81"/>
    </row>
    <row r="34" spans="1:18" ht="12.75">
      <c r="A34" s="202"/>
      <c r="B34" s="163"/>
      <c r="C34" s="210" t="s">
        <v>625</v>
      </c>
      <c r="D34" s="325">
        <v>68</v>
      </c>
      <c r="E34" s="331"/>
      <c r="F34" s="322">
        <f>D34*E34</f>
        <v>0</v>
      </c>
      <c r="G34" s="304"/>
      <c r="H34" s="9"/>
      <c r="I34" s="2"/>
      <c r="J34" s="9"/>
      <c r="K34" s="2"/>
      <c r="L34" s="2"/>
      <c r="R34" s="2"/>
    </row>
    <row r="35" spans="1:14" s="59" customFormat="1" ht="216.75">
      <c r="A35" s="205">
        <f>A33+1</f>
        <v>4</v>
      </c>
      <c r="B35" s="211" t="s">
        <v>919</v>
      </c>
      <c r="C35" s="207"/>
      <c r="D35" s="327"/>
      <c r="E35" s="80"/>
      <c r="F35" s="322"/>
      <c r="G35" s="145"/>
      <c r="H35" s="81"/>
      <c r="J35" s="82"/>
      <c r="L35" s="82"/>
      <c r="N35" s="81"/>
    </row>
    <row r="36" spans="1:18" ht="12.75">
      <c r="A36" s="202"/>
      <c r="B36" s="163"/>
      <c r="C36" s="210" t="s">
        <v>674</v>
      </c>
      <c r="D36" s="325">
        <v>1200</v>
      </c>
      <c r="E36" s="331"/>
      <c r="F36" s="322">
        <f>D36*E36</f>
        <v>0</v>
      </c>
      <c r="G36" s="304"/>
      <c r="H36" s="9"/>
      <c r="I36" s="2"/>
      <c r="J36" s="9"/>
      <c r="K36" s="2"/>
      <c r="L36" s="2"/>
      <c r="R36" s="2"/>
    </row>
    <row r="37" spans="1:14" s="59" customFormat="1" ht="332.25" customHeight="1">
      <c r="A37" s="205">
        <f>A35+1</f>
        <v>5</v>
      </c>
      <c r="B37" s="211" t="s">
        <v>920</v>
      </c>
      <c r="C37" s="207"/>
      <c r="D37" s="327"/>
      <c r="E37" s="80"/>
      <c r="F37" s="322"/>
      <c r="G37" s="145"/>
      <c r="H37" s="81"/>
      <c r="J37" s="82"/>
      <c r="L37" s="82"/>
      <c r="N37" s="81"/>
    </row>
    <row r="38" spans="1:18" ht="12.75">
      <c r="A38" s="202"/>
      <c r="B38" s="163"/>
      <c r="C38" s="210" t="s">
        <v>674</v>
      </c>
      <c r="D38" s="325">
        <v>1200</v>
      </c>
      <c r="E38" s="331"/>
      <c r="F38" s="322">
        <f>D38*E38</f>
        <v>0</v>
      </c>
      <c r="G38" s="304"/>
      <c r="H38" s="9"/>
      <c r="I38" s="2"/>
      <c r="J38" s="9"/>
      <c r="K38" s="2"/>
      <c r="L38" s="2"/>
      <c r="R38" s="2"/>
    </row>
    <row r="39" spans="1:14" s="59" customFormat="1" ht="267.75">
      <c r="A39" s="205">
        <f>A37+1</f>
        <v>6</v>
      </c>
      <c r="B39" s="211" t="s">
        <v>921</v>
      </c>
      <c r="C39" s="207"/>
      <c r="D39" s="327"/>
      <c r="E39" s="80"/>
      <c r="F39" s="322"/>
      <c r="G39" s="145"/>
      <c r="H39" s="81"/>
      <c r="J39" s="82"/>
      <c r="L39" s="82"/>
      <c r="N39" s="81"/>
    </row>
    <row r="40" spans="1:18" ht="12.75">
      <c r="A40" s="202"/>
      <c r="B40" s="163"/>
      <c r="C40" s="210" t="s">
        <v>625</v>
      </c>
      <c r="D40" s="325">
        <v>550</v>
      </c>
      <c r="E40" s="331"/>
      <c r="F40" s="322">
        <f>D40*E40</f>
        <v>0</v>
      </c>
      <c r="G40" s="304"/>
      <c r="H40" s="9"/>
      <c r="I40" s="2"/>
      <c r="J40" s="9"/>
      <c r="K40" s="2"/>
      <c r="L40" s="2"/>
      <c r="R40" s="2"/>
    </row>
    <row r="41" spans="1:14" s="59" customFormat="1" ht="280.5">
      <c r="A41" s="205">
        <f>A39+1</f>
        <v>7</v>
      </c>
      <c r="B41" s="211" t="s">
        <v>922</v>
      </c>
      <c r="C41" s="207"/>
      <c r="D41" s="327"/>
      <c r="E41" s="80"/>
      <c r="F41" s="322"/>
      <c r="G41" s="145"/>
      <c r="H41" s="81"/>
      <c r="J41" s="82"/>
      <c r="L41" s="82"/>
      <c r="N41" s="81"/>
    </row>
    <row r="42" spans="1:18" ht="12.75">
      <c r="A42" s="202"/>
      <c r="B42" s="163"/>
      <c r="C42" s="210" t="s">
        <v>674</v>
      </c>
      <c r="D42" s="325">
        <v>3300</v>
      </c>
      <c r="E42" s="331"/>
      <c r="F42" s="322">
        <f>D42*E42</f>
        <v>0</v>
      </c>
      <c r="G42" s="304"/>
      <c r="H42" s="9"/>
      <c r="I42" s="2"/>
      <c r="J42" s="9"/>
      <c r="K42" s="2"/>
      <c r="L42" s="2"/>
      <c r="R42" s="2"/>
    </row>
    <row r="43" spans="1:14" s="59" customFormat="1" ht="191.25">
      <c r="A43" s="205">
        <f>A41+1</f>
        <v>8</v>
      </c>
      <c r="B43" s="211" t="s">
        <v>923</v>
      </c>
      <c r="C43" s="207"/>
      <c r="D43" s="327"/>
      <c r="E43" s="80"/>
      <c r="F43" s="322"/>
      <c r="G43" s="145"/>
      <c r="H43" s="81"/>
      <c r="J43" s="82"/>
      <c r="L43" s="82"/>
      <c r="N43" s="81"/>
    </row>
    <row r="44" spans="1:18" ht="12.75">
      <c r="A44" s="202"/>
      <c r="B44" s="163"/>
      <c r="C44" s="210" t="s">
        <v>11</v>
      </c>
      <c r="D44" s="325">
        <v>450</v>
      </c>
      <c r="E44" s="331"/>
      <c r="F44" s="322">
        <f>D44*E44</f>
        <v>0</v>
      </c>
      <c r="G44" s="304"/>
      <c r="H44" s="9"/>
      <c r="I44" s="2"/>
      <c r="J44" s="9"/>
      <c r="K44" s="2"/>
      <c r="L44" s="2"/>
      <c r="R44" s="2"/>
    </row>
    <row r="45" spans="1:14" s="59" customFormat="1" ht="191.25">
      <c r="A45" s="205">
        <f>A43+1</f>
        <v>9</v>
      </c>
      <c r="B45" s="211" t="s">
        <v>924</v>
      </c>
      <c r="C45" s="207"/>
      <c r="D45" s="327"/>
      <c r="E45" s="80"/>
      <c r="F45" s="322"/>
      <c r="G45" s="145"/>
      <c r="H45" s="81"/>
      <c r="J45" s="82"/>
      <c r="L45" s="82"/>
      <c r="N45" s="81"/>
    </row>
    <row r="46" spans="1:18" ht="12.75">
      <c r="A46" s="202"/>
      <c r="B46" s="163"/>
      <c r="C46" s="210" t="s">
        <v>625</v>
      </c>
      <c r="D46" s="325">
        <v>400</v>
      </c>
      <c r="E46" s="331"/>
      <c r="F46" s="322">
        <f>D46*E46</f>
        <v>0</v>
      </c>
      <c r="G46" s="304"/>
      <c r="H46" s="9"/>
      <c r="I46" s="2"/>
      <c r="J46" s="9"/>
      <c r="K46" s="2"/>
      <c r="L46" s="2"/>
      <c r="R46" s="2"/>
    </row>
    <row r="47" spans="1:14" s="59" customFormat="1" ht="344.25">
      <c r="A47" s="205">
        <f>A45+1</f>
        <v>10</v>
      </c>
      <c r="B47" s="211" t="s">
        <v>925</v>
      </c>
      <c r="C47" s="207"/>
      <c r="D47" s="327"/>
      <c r="E47" s="80"/>
      <c r="F47" s="322"/>
      <c r="G47" s="145"/>
      <c r="H47" s="81"/>
      <c r="J47" s="82"/>
      <c r="L47" s="82"/>
      <c r="N47" s="81"/>
    </row>
    <row r="48" spans="1:18" ht="12.75">
      <c r="A48" s="202"/>
      <c r="B48" s="163"/>
      <c r="C48" s="210" t="s">
        <v>674</v>
      </c>
      <c r="D48" s="325">
        <v>1450</v>
      </c>
      <c r="E48" s="331"/>
      <c r="F48" s="322">
        <f>D48*E48</f>
        <v>0</v>
      </c>
      <c r="G48" s="304"/>
      <c r="H48" s="9"/>
      <c r="I48" s="2"/>
      <c r="J48" s="9"/>
      <c r="K48" s="2"/>
      <c r="L48" s="2"/>
      <c r="R48" s="2"/>
    </row>
    <row r="49" spans="1:14" s="59" customFormat="1" ht="165.75">
      <c r="A49" s="205">
        <f>A47+1</f>
        <v>11</v>
      </c>
      <c r="B49" s="211" t="s">
        <v>926</v>
      </c>
      <c r="C49" s="207"/>
      <c r="D49" s="327"/>
      <c r="E49" s="80"/>
      <c r="F49" s="322"/>
      <c r="G49" s="145"/>
      <c r="H49" s="81"/>
      <c r="J49" s="82"/>
      <c r="L49" s="82"/>
      <c r="N49" s="81"/>
    </row>
    <row r="50" spans="1:18" ht="12.75">
      <c r="A50" s="202"/>
      <c r="B50" s="163"/>
      <c r="C50" s="210" t="s">
        <v>625</v>
      </c>
      <c r="D50" s="325">
        <v>125</v>
      </c>
      <c r="E50" s="331"/>
      <c r="F50" s="322">
        <f>D50*E50</f>
        <v>0</v>
      </c>
      <c r="G50" s="304"/>
      <c r="H50" s="9"/>
      <c r="I50" s="2"/>
      <c r="J50" s="9"/>
      <c r="K50" s="2"/>
      <c r="L50" s="2"/>
      <c r="R50" s="2"/>
    </row>
    <row r="51" spans="1:16" ht="12.75">
      <c r="A51" s="202"/>
      <c r="B51" s="152"/>
      <c r="C51" s="153"/>
      <c r="D51" s="154"/>
      <c r="E51" s="155"/>
      <c r="F51" s="151"/>
      <c r="G51" s="29"/>
      <c r="H51" s="2"/>
      <c r="J51" s="3"/>
      <c r="L51" s="3"/>
      <c r="N51" s="2"/>
      <c r="P51" s="4"/>
    </row>
    <row r="52" spans="1:14" s="11" customFormat="1" ht="12.75">
      <c r="A52" s="256"/>
      <c r="B52" s="465" t="s">
        <v>63</v>
      </c>
      <c r="C52" s="466"/>
      <c r="D52" s="466"/>
      <c r="E52" s="467"/>
      <c r="F52" s="324">
        <f>SUM(F30:F50)</f>
        <v>0</v>
      </c>
      <c r="G52" s="301"/>
      <c r="H52" s="257"/>
      <c r="J52" s="258"/>
      <c r="L52" s="258"/>
      <c r="N52" s="257"/>
    </row>
    <row r="53" spans="1:16" ht="12.75">
      <c r="A53" s="202"/>
      <c r="B53" s="152"/>
      <c r="C53" s="153"/>
      <c r="D53" s="154"/>
      <c r="E53" s="155"/>
      <c r="F53" s="151"/>
      <c r="G53" s="29"/>
      <c r="H53" s="2"/>
      <c r="J53" s="3"/>
      <c r="L53" s="3"/>
      <c r="N53" s="2"/>
      <c r="P53" s="4"/>
    </row>
    <row r="54" spans="1:14" s="59" customFormat="1" ht="25.5" customHeight="1">
      <c r="A54" s="213" t="s">
        <v>28</v>
      </c>
      <c r="B54" s="149" t="s">
        <v>675</v>
      </c>
      <c r="C54" s="179"/>
      <c r="D54" s="214"/>
      <c r="E54" s="145"/>
      <c r="F54" s="146"/>
      <c r="G54" s="145"/>
      <c r="H54" s="81"/>
      <c r="J54" s="180"/>
      <c r="L54" s="180"/>
      <c r="N54" s="81"/>
    </row>
    <row r="55" spans="1:16" ht="12.75">
      <c r="A55" s="202"/>
      <c r="B55" s="203"/>
      <c r="C55" s="204"/>
      <c r="D55" s="57"/>
      <c r="E55" s="31"/>
      <c r="F55" s="136"/>
      <c r="G55" s="29"/>
      <c r="H55" s="2"/>
      <c r="J55" s="3"/>
      <c r="L55" s="3"/>
      <c r="N55" s="2"/>
      <c r="P55" s="4"/>
    </row>
    <row r="56" spans="1:14" s="59" customFormat="1" ht="141" customHeight="1">
      <c r="A56" s="205">
        <v>1</v>
      </c>
      <c r="B56" s="211" t="s">
        <v>927</v>
      </c>
      <c r="C56" s="207"/>
      <c r="D56" s="207"/>
      <c r="E56" s="80"/>
      <c r="F56" s="137"/>
      <c r="G56" s="145"/>
      <c r="H56" s="81"/>
      <c r="J56" s="82"/>
      <c r="L56" s="82"/>
      <c r="N56" s="81"/>
    </row>
    <row r="57" spans="1:18" ht="12.75">
      <c r="A57" s="202"/>
      <c r="B57" s="163"/>
      <c r="C57" s="210" t="s">
        <v>676</v>
      </c>
      <c r="D57" s="325">
        <v>290</v>
      </c>
      <c r="E57" s="331"/>
      <c r="F57" s="322">
        <f>D57*E57</f>
        <v>0</v>
      </c>
      <c r="G57" s="304"/>
      <c r="H57" s="9"/>
      <c r="I57" s="2"/>
      <c r="J57" s="9"/>
      <c r="K57" s="2"/>
      <c r="L57" s="2"/>
      <c r="R57" s="2"/>
    </row>
    <row r="58" spans="1:14" s="59" customFormat="1" ht="204">
      <c r="A58" s="205">
        <f>A56+1</f>
        <v>2</v>
      </c>
      <c r="B58" s="211" t="s">
        <v>928</v>
      </c>
      <c r="C58" s="207"/>
      <c r="D58" s="327"/>
      <c r="E58" s="80"/>
      <c r="F58" s="322"/>
      <c r="G58" s="145"/>
      <c r="H58" s="81"/>
      <c r="J58" s="82"/>
      <c r="L58" s="82"/>
      <c r="N58" s="81"/>
    </row>
    <row r="59" spans="1:18" ht="12.75">
      <c r="A59" s="202"/>
      <c r="B59" s="163"/>
      <c r="C59" s="210" t="s">
        <v>674</v>
      </c>
      <c r="D59" s="325">
        <v>700</v>
      </c>
      <c r="E59" s="331"/>
      <c r="F59" s="322">
        <f>D59*E59</f>
        <v>0</v>
      </c>
      <c r="G59" s="304"/>
      <c r="H59" s="9"/>
      <c r="I59" s="2"/>
      <c r="J59" s="9"/>
      <c r="K59" s="2"/>
      <c r="L59" s="2"/>
      <c r="R59" s="2"/>
    </row>
    <row r="60" spans="1:14" s="59" customFormat="1" ht="242.25">
      <c r="A60" s="205">
        <f>A58+1</f>
        <v>3</v>
      </c>
      <c r="B60" s="211" t="s">
        <v>929</v>
      </c>
      <c r="C60" s="207"/>
      <c r="D60" s="327"/>
      <c r="E60" s="80"/>
      <c r="F60" s="322"/>
      <c r="G60" s="145"/>
      <c r="H60" s="81"/>
      <c r="J60" s="82"/>
      <c r="L60" s="82"/>
      <c r="N60" s="81"/>
    </row>
    <row r="61" spans="1:18" ht="12.75">
      <c r="A61" s="202"/>
      <c r="B61" s="163"/>
      <c r="C61" s="210" t="s">
        <v>674</v>
      </c>
      <c r="D61" s="325">
        <v>700</v>
      </c>
      <c r="E61" s="331"/>
      <c r="F61" s="322">
        <f>D61*E61</f>
        <v>0</v>
      </c>
      <c r="G61" s="304"/>
      <c r="H61" s="9"/>
      <c r="I61" s="2"/>
      <c r="J61" s="9"/>
      <c r="K61" s="2"/>
      <c r="L61" s="2"/>
      <c r="R61" s="2"/>
    </row>
    <row r="62" spans="1:16" ht="12.75">
      <c r="A62" s="202"/>
      <c r="B62" s="152"/>
      <c r="C62" s="153"/>
      <c r="D62" s="154"/>
      <c r="E62" s="155"/>
      <c r="F62" s="151"/>
      <c r="G62" s="29"/>
      <c r="H62" s="2"/>
      <c r="J62" s="3"/>
      <c r="L62" s="3"/>
      <c r="N62" s="2"/>
      <c r="P62" s="4"/>
    </row>
    <row r="63" spans="1:14" s="11" customFormat="1" ht="12.75">
      <c r="A63" s="256"/>
      <c r="B63" s="465" t="s">
        <v>677</v>
      </c>
      <c r="C63" s="466"/>
      <c r="D63" s="466"/>
      <c r="E63" s="467"/>
      <c r="F63" s="324">
        <f>SUM(F57:F61)</f>
        <v>0</v>
      </c>
      <c r="G63" s="301"/>
      <c r="H63" s="257"/>
      <c r="J63" s="258"/>
      <c r="L63" s="258"/>
      <c r="N63" s="257"/>
    </row>
    <row r="64" spans="1:16" ht="12.75">
      <c r="A64" s="202"/>
      <c r="B64" s="152"/>
      <c r="C64" s="153"/>
      <c r="D64" s="154"/>
      <c r="E64" s="155"/>
      <c r="F64" s="151"/>
      <c r="G64" s="29"/>
      <c r="H64" s="2"/>
      <c r="J64" s="3"/>
      <c r="L64" s="3"/>
      <c r="N64" s="2"/>
      <c r="P64" s="4"/>
    </row>
    <row r="65" spans="1:14" s="59" customFormat="1" ht="25.5" customHeight="1">
      <c r="A65" s="213" t="s">
        <v>50</v>
      </c>
      <c r="B65" s="149" t="s">
        <v>678</v>
      </c>
      <c r="C65" s="179"/>
      <c r="D65" s="214"/>
      <c r="E65" s="145"/>
      <c r="F65" s="146"/>
      <c r="G65" s="145"/>
      <c r="H65" s="81"/>
      <c r="J65" s="180"/>
      <c r="L65" s="180"/>
      <c r="N65" s="81"/>
    </row>
    <row r="66" spans="1:16" ht="12.75">
      <c r="A66" s="202"/>
      <c r="B66" s="203"/>
      <c r="C66" s="204"/>
      <c r="D66" s="57"/>
      <c r="E66" s="31"/>
      <c r="F66" s="136"/>
      <c r="G66" s="29"/>
      <c r="H66" s="2"/>
      <c r="J66" s="3"/>
      <c r="L66" s="3"/>
      <c r="N66" s="2"/>
      <c r="P66" s="4"/>
    </row>
    <row r="67" spans="1:14" s="59" customFormat="1" ht="141" customHeight="1">
      <c r="A67" s="205">
        <v>1</v>
      </c>
      <c r="B67" s="211" t="s">
        <v>930</v>
      </c>
      <c r="C67" s="207"/>
      <c r="D67" s="207"/>
      <c r="E67" s="80"/>
      <c r="F67" s="137"/>
      <c r="G67" s="145"/>
      <c r="H67" s="81"/>
      <c r="J67" s="82"/>
      <c r="L67" s="82"/>
      <c r="N67" s="81"/>
    </row>
    <row r="68" spans="1:18" ht="12.75">
      <c r="A68" s="202"/>
      <c r="B68" s="163"/>
      <c r="C68" s="210" t="s">
        <v>676</v>
      </c>
      <c r="D68" s="325">
        <v>800</v>
      </c>
      <c r="E68" s="331"/>
      <c r="F68" s="322">
        <f>D68*E68</f>
        <v>0</v>
      </c>
      <c r="G68" s="304"/>
      <c r="H68" s="9"/>
      <c r="I68" s="2"/>
      <c r="J68" s="9"/>
      <c r="K68" s="2"/>
      <c r="L68" s="2"/>
      <c r="R68" s="2"/>
    </row>
    <row r="69" spans="1:14" s="59" customFormat="1" ht="204.75" customHeight="1">
      <c r="A69" s="205">
        <f>A67+1</f>
        <v>2</v>
      </c>
      <c r="B69" s="211" t="s">
        <v>931</v>
      </c>
      <c r="C69" s="207"/>
      <c r="D69" s="327"/>
      <c r="E69" s="80"/>
      <c r="F69" s="322"/>
      <c r="G69" s="145"/>
      <c r="H69" s="81"/>
      <c r="J69" s="82"/>
      <c r="L69" s="82"/>
      <c r="N69" s="81"/>
    </row>
    <row r="70" spans="1:18" ht="12.75">
      <c r="A70" s="202"/>
      <c r="B70" s="163"/>
      <c r="C70" s="210" t="s">
        <v>11</v>
      </c>
      <c r="D70" s="325">
        <v>290</v>
      </c>
      <c r="E70" s="331"/>
      <c r="F70" s="322">
        <f>D70*E70</f>
        <v>0</v>
      </c>
      <c r="G70" s="304"/>
      <c r="H70" s="9"/>
      <c r="I70" s="2"/>
      <c r="J70" s="9"/>
      <c r="K70" s="2"/>
      <c r="L70" s="2"/>
      <c r="R70" s="2"/>
    </row>
    <row r="71" spans="1:14" s="59" customFormat="1" ht="204">
      <c r="A71" s="205">
        <f>A69+1</f>
        <v>3</v>
      </c>
      <c r="B71" s="211" t="s">
        <v>932</v>
      </c>
      <c r="C71" s="207"/>
      <c r="D71" s="327"/>
      <c r="E71" s="80"/>
      <c r="F71" s="322"/>
      <c r="G71" s="145"/>
      <c r="H71" s="81"/>
      <c r="J71" s="82"/>
      <c r="L71" s="82"/>
      <c r="N71" s="81"/>
    </row>
    <row r="72" spans="1:18" ht="12.75">
      <c r="A72" s="202"/>
      <c r="B72" s="163"/>
      <c r="C72" s="210" t="s">
        <v>674</v>
      </c>
      <c r="D72" s="325">
        <v>1800</v>
      </c>
      <c r="E72" s="331"/>
      <c r="F72" s="322">
        <f>D72*E72</f>
        <v>0</v>
      </c>
      <c r="G72" s="304"/>
      <c r="H72" s="9"/>
      <c r="I72" s="2"/>
      <c r="J72" s="9"/>
      <c r="K72" s="2"/>
      <c r="L72" s="2"/>
      <c r="R72" s="2"/>
    </row>
    <row r="73" spans="1:14" s="59" customFormat="1" ht="242.25">
      <c r="A73" s="205">
        <f>A71+1</f>
        <v>4</v>
      </c>
      <c r="B73" s="211" t="s">
        <v>929</v>
      </c>
      <c r="C73" s="207"/>
      <c r="D73" s="327"/>
      <c r="E73" s="80"/>
      <c r="F73" s="322"/>
      <c r="G73" s="145"/>
      <c r="H73" s="81"/>
      <c r="J73" s="82"/>
      <c r="L73" s="82"/>
      <c r="N73" s="81"/>
    </row>
    <row r="74" spans="1:18" ht="12.75">
      <c r="A74" s="202"/>
      <c r="B74" s="163"/>
      <c r="C74" s="210" t="s">
        <v>674</v>
      </c>
      <c r="D74" s="325">
        <v>1800</v>
      </c>
      <c r="E74" s="331"/>
      <c r="F74" s="322">
        <f>D74*E74</f>
        <v>0</v>
      </c>
      <c r="G74" s="304"/>
      <c r="H74" s="9"/>
      <c r="I74" s="2"/>
      <c r="J74" s="9"/>
      <c r="K74" s="2"/>
      <c r="L74" s="2"/>
      <c r="R74" s="2"/>
    </row>
    <row r="75" spans="1:16" ht="12.75">
      <c r="A75" s="202"/>
      <c r="B75" s="152"/>
      <c r="C75" s="153"/>
      <c r="D75" s="154"/>
      <c r="E75" s="155"/>
      <c r="F75" s="151"/>
      <c r="G75" s="29"/>
      <c r="H75" s="2"/>
      <c r="J75" s="3"/>
      <c r="L75" s="3"/>
      <c r="N75" s="2"/>
      <c r="P75" s="4"/>
    </row>
    <row r="76" spans="1:14" s="11" customFormat="1" ht="12.75">
      <c r="A76" s="256"/>
      <c r="B76" s="465" t="s">
        <v>679</v>
      </c>
      <c r="C76" s="466"/>
      <c r="D76" s="466"/>
      <c r="E76" s="467"/>
      <c r="F76" s="324">
        <f>SUM(F68:F74)</f>
        <v>0</v>
      </c>
      <c r="G76" s="301"/>
      <c r="H76" s="257"/>
      <c r="J76" s="258"/>
      <c r="L76" s="258"/>
      <c r="N76" s="257"/>
    </row>
    <row r="77" spans="1:16" ht="12.75">
      <c r="A77" s="202"/>
      <c r="B77" s="152"/>
      <c r="C77" s="153"/>
      <c r="D77" s="154"/>
      <c r="E77" s="155"/>
      <c r="F77" s="151"/>
      <c r="G77" s="29"/>
      <c r="H77" s="2"/>
      <c r="J77" s="3"/>
      <c r="L77" s="3"/>
      <c r="N77" s="2"/>
      <c r="P77" s="4"/>
    </row>
    <row r="78" spans="1:14" s="59" customFormat="1" ht="25.5" customHeight="1">
      <c r="A78" s="213" t="s">
        <v>81</v>
      </c>
      <c r="B78" s="149" t="s">
        <v>680</v>
      </c>
      <c r="C78" s="179"/>
      <c r="D78" s="214"/>
      <c r="E78" s="145"/>
      <c r="F78" s="146"/>
      <c r="G78" s="145"/>
      <c r="H78" s="81"/>
      <c r="J78" s="180"/>
      <c r="L78" s="180"/>
      <c r="N78" s="81"/>
    </row>
    <row r="79" spans="1:16" ht="12.75">
      <c r="A79" s="202"/>
      <c r="B79" s="203"/>
      <c r="C79" s="204"/>
      <c r="D79" s="57"/>
      <c r="E79" s="31"/>
      <c r="F79" s="136"/>
      <c r="G79" s="29"/>
      <c r="H79" s="2"/>
      <c r="J79" s="3"/>
      <c r="L79" s="3"/>
      <c r="N79" s="2"/>
      <c r="P79" s="4"/>
    </row>
    <row r="80" spans="1:14" s="59" customFormat="1" ht="141" customHeight="1">
      <c r="A80" s="205">
        <v>1</v>
      </c>
      <c r="B80" s="211" t="s">
        <v>933</v>
      </c>
      <c r="C80" s="207"/>
      <c r="D80" s="207"/>
      <c r="E80" s="80"/>
      <c r="F80" s="137"/>
      <c r="G80" s="145"/>
      <c r="H80" s="81"/>
      <c r="J80" s="82"/>
      <c r="L80" s="82"/>
      <c r="N80" s="81"/>
    </row>
    <row r="81" spans="1:18" ht="12.75">
      <c r="A81" s="202"/>
      <c r="B81" s="163"/>
      <c r="C81" s="210" t="s">
        <v>676</v>
      </c>
      <c r="D81" s="325">
        <v>18</v>
      </c>
      <c r="E81" s="331"/>
      <c r="F81" s="322">
        <f>D81*E81</f>
        <v>0</v>
      </c>
      <c r="G81" s="304"/>
      <c r="H81" s="9"/>
      <c r="I81" s="2"/>
      <c r="J81" s="9"/>
      <c r="K81" s="2"/>
      <c r="L81" s="2"/>
      <c r="R81" s="2"/>
    </row>
    <row r="82" spans="1:14" s="59" customFormat="1" ht="204.75" customHeight="1">
      <c r="A82" s="205">
        <f>A80+1</f>
        <v>2</v>
      </c>
      <c r="B82" s="211" t="s">
        <v>934</v>
      </c>
      <c r="C82" s="207"/>
      <c r="D82" s="327"/>
      <c r="E82" s="80"/>
      <c r="F82" s="322"/>
      <c r="G82" s="145"/>
      <c r="H82" s="81"/>
      <c r="J82" s="82"/>
      <c r="L82" s="82"/>
      <c r="N82" s="81"/>
    </row>
    <row r="83" spans="1:18" ht="12.75">
      <c r="A83" s="202"/>
      <c r="B83" s="163"/>
      <c r="C83" s="210" t="s">
        <v>11</v>
      </c>
      <c r="D83" s="325">
        <v>105</v>
      </c>
      <c r="E83" s="331"/>
      <c r="F83" s="322">
        <f>D83*E83</f>
        <v>0</v>
      </c>
      <c r="G83" s="304"/>
      <c r="H83" s="9"/>
      <c r="I83" s="2"/>
      <c r="J83" s="9"/>
      <c r="K83" s="2"/>
      <c r="L83" s="2"/>
      <c r="R83" s="2"/>
    </row>
    <row r="84" spans="1:14" s="59" customFormat="1" ht="191.25">
      <c r="A84" s="205">
        <f>A82+1</f>
        <v>3</v>
      </c>
      <c r="B84" s="211" t="s">
        <v>822</v>
      </c>
      <c r="C84" s="207"/>
      <c r="D84" s="327"/>
      <c r="E84" s="80"/>
      <c r="F84" s="322"/>
      <c r="G84" s="145"/>
      <c r="H84" s="81"/>
      <c r="J84" s="82"/>
      <c r="L84" s="82"/>
      <c r="N84" s="81"/>
    </row>
    <row r="85" spans="1:18" ht="12.75">
      <c r="A85" s="202"/>
      <c r="B85" s="163"/>
      <c r="C85" s="210" t="s">
        <v>674</v>
      </c>
      <c r="D85" s="325">
        <v>67</v>
      </c>
      <c r="E85" s="331"/>
      <c r="F85" s="322">
        <f>D85*E85</f>
        <v>0</v>
      </c>
      <c r="G85" s="304"/>
      <c r="H85" s="9"/>
      <c r="I85" s="2"/>
      <c r="J85" s="9"/>
      <c r="K85" s="2"/>
      <c r="L85" s="2"/>
      <c r="R85" s="2"/>
    </row>
    <row r="86" spans="1:14" s="59" customFormat="1" ht="216.75">
      <c r="A86" s="205">
        <f>A84+1</f>
        <v>4</v>
      </c>
      <c r="B86" s="211" t="s">
        <v>823</v>
      </c>
      <c r="C86" s="207"/>
      <c r="D86" s="327"/>
      <c r="E86" s="80"/>
      <c r="F86" s="322"/>
      <c r="G86" s="145"/>
      <c r="H86" s="81"/>
      <c r="J86" s="82"/>
      <c r="L86" s="82"/>
      <c r="N86" s="81"/>
    </row>
    <row r="87" spans="1:18" ht="12.75">
      <c r="A87" s="202"/>
      <c r="B87" s="163"/>
      <c r="C87" s="210" t="s">
        <v>674</v>
      </c>
      <c r="D87" s="325">
        <v>67</v>
      </c>
      <c r="E87" s="331"/>
      <c r="F87" s="322">
        <f>D87*E87</f>
        <v>0</v>
      </c>
      <c r="G87" s="304"/>
      <c r="H87" s="9"/>
      <c r="I87" s="2"/>
      <c r="J87" s="9"/>
      <c r="K87" s="2"/>
      <c r="L87" s="2"/>
      <c r="R87" s="2"/>
    </row>
    <row r="88" spans="1:16" ht="12.75">
      <c r="A88" s="202"/>
      <c r="B88" s="152"/>
      <c r="C88" s="153"/>
      <c r="D88" s="154"/>
      <c r="E88" s="155"/>
      <c r="F88" s="151"/>
      <c r="G88" s="29"/>
      <c r="H88" s="2"/>
      <c r="J88" s="3"/>
      <c r="L88" s="3"/>
      <c r="N88" s="2"/>
      <c r="P88" s="4"/>
    </row>
    <row r="89" spans="1:14" s="11" customFormat="1" ht="12.75">
      <c r="A89" s="256"/>
      <c r="B89" s="465" t="s">
        <v>681</v>
      </c>
      <c r="C89" s="466"/>
      <c r="D89" s="466"/>
      <c r="E89" s="467"/>
      <c r="F89" s="324">
        <f>SUM(F81:F87)</f>
        <v>0</v>
      </c>
      <c r="G89" s="301"/>
      <c r="H89" s="257"/>
      <c r="J89" s="258"/>
      <c r="L89" s="258"/>
      <c r="N89" s="257"/>
    </row>
    <row r="90" spans="1:16" ht="12.75">
      <c r="A90" s="202"/>
      <c r="B90" s="152"/>
      <c r="C90" s="153"/>
      <c r="D90" s="154"/>
      <c r="E90" s="155"/>
      <c r="F90" s="151"/>
      <c r="G90" s="29"/>
      <c r="H90" s="2"/>
      <c r="J90" s="3"/>
      <c r="L90" s="3"/>
      <c r="N90" s="2"/>
      <c r="P90" s="4"/>
    </row>
    <row r="91" spans="1:14" s="59" customFormat="1" ht="25.5" customHeight="1">
      <c r="A91" s="213" t="s">
        <v>86</v>
      </c>
      <c r="B91" s="149" t="s">
        <v>682</v>
      </c>
      <c r="C91" s="179"/>
      <c r="D91" s="214"/>
      <c r="E91" s="145"/>
      <c r="F91" s="146"/>
      <c r="G91" s="145"/>
      <c r="H91" s="81"/>
      <c r="J91" s="180"/>
      <c r="L91" s="180"/>
      <c r="N91" s="81"/>
    </row>
    <row r="92" spans="1:16" ht="12.75">
      <c r="A92" s="202"/>
      <c r="B92" s="203"/>
      <c r="C92" s="204"/>
      <c r="D92" s="57"/>
      <c r="E92" s="31"/>
      <c r="F92" s="136"/>
      <c r="G92" s="29"/>
      <c r="H92" s="2"/>
      <c r="J92" s="3"/>
      <c r="L92" s="3"/>
      <c r="N92" s="2"/>
      <c r="P92" s="4"/>
    </row>
    <row r="93" spans="1:14" s="59" customFormat="1" ht="141" customHeight="1">
      <c r="A93" s="205">
        <v>1</v>
      </c>
      <c r="B93" s="211" t="s">
        <v>933</v>
      </c>
      <c r="C93" s="207"/>
      <c r="D93" s="207"/>
      <c r="E93" s="80"/>
      <c r="F93" s="137"/>
      <c r="G93" s="145"/>
      <c r="H93" s="81"/>
      <c r="J93" s="82"/>
      <c r="L93" s="82"/>
      <c r="N93" s="81"/>
    </row>
    <row r="94" spans="1:18" ht="12.75">
      <c r="A94" s="202"/>
      <c r="B94" s="163"/>
      <c r="C94" s="210" t="s">
        <v>676</v>
      </c>
      <c r="D94" s="325">
        <v>185</v>
      </c>
      <c r="E94" s="331"/>
      <c r="F94" s="322">
        <f>D94*E94</f>
        <v>0</v>
      </c>
      <c r="G94" s="304"/>
      <c r="H94" s="9"/>
      <c r="I94" s="2"/>
      <c r="J94" s="9"/>
      <c r="K94" s="2"/>
      <c r="L94" s="2"/>
      <c r="R94" s="2"/>
    </row>
    <row r="95" spans="1:14" s="59" customFormat="1" ht="204.75" customHeight="1">
      <c r="A95" s="205">
        <f>A93+1</f>
        <v>2</v>
      </c>
      <c r="B95" s="211" t="s">
        <v>935</v>
      </c>
      <c r="C95" s="207"/>
      <c r="D95" s="327"/>
      <c r="E95" s="80"/>
      <c r="F95" s="322"/>
      <c r="G95" s="145"/>
      <c r="H95" s="81"/>
      <c r="J95" s="82"/>
      <c r="L95" s="82"/>
      <c r="N95" s="81"/>
    </row>
    <row r="96" spans="1:18" ht="12.75">
      <c r="A96" s="202"/>
      <c r="B96" s="163"/>
      <c r="C96" s="210" t="s">
        <v>11</v>
      </c>
      <c r="D96" s="325">
        <v>315</v>
      </c>
      <c r="E96" s="331"/>
      <c r="F96" s="322">
        <f>D96*E96</f>
        <v>0</v>
      </c>
      <c r="G96" s="304"/>
      <c r="H96" s="9"/>
      <c r="I96" s="2"/>
      <c r="J96" s="9"/>
      <c r="K96" s="2"/>
      <c r="L96" s="2"/>
      <c r="R96" s="2"/>
    </row>
    <row r="97" spans="1:14" s="59" customFormat="1" ht="76.5">
      <c r="A97" s="205">
        <f>A95+1</f>
        <v>3</v>
      </c>
      <c r="B97" s="211" t="s">
        <v>683</v>
      </c>
      <c r="C97" s="207"/>
      <c r="D97" s="327"/>
      <c r="E97" s="80"/>
      <c r="F97" s="322"/>
      <c r="G97" s="145"/>
      <c r="H97" s="81"/>
      <c r="J97" s="82"/>
      <c r="L97" s="82"/>
      <c r="N97" s="81"/>
    </row>
    <row r="98" spans="1:18" ht="12.75">
      <c r="A98" s="202"/>
      <c r="B98" s="163"/>
      <c r="C98" s="210" t="s">
        <v>625</v>
      </c>
      <c r="D98" s="325">
        <v>36</v>
      </c>
      <c r="E98" s="331"/>
      <c r="F98" s="322">
        <f>D98*E98</f>
        <v>0</v>
      </c>
      <c r="G98" s="304"/>
      <c r="H98" s="9"/>
      <c r="I98" s="2"/>
      <c r="J98" s="9"/>
      <c r="K98" s="2"/>
      <c r="L98" s="2"/>
      <c r="R98" s="2"/>
    </row>
    <row r="99" spans="1:14" s="59" customFormat="1" ht="127.5">
      <c r="A99" s="205">
        <f>A97+1</f>
        <v>4</v>
      </c>
      <c r="B99" s="211" t="s">
        <v>684</v>
      </c>
      <c r="C99" s="207"/>
      <c r="D99" s="327"/>
      <c r="E99" s="80"/>
      <c r="F99" s="322"/>
      <c r="G99" s="145"/>
      <c r="H99" s="81"/>
      <c r="J99" s="82"/>
      <c r="L99" s="82"/>
      <c r="N99" s="81"/>
    </row>
    <row r="100" spans="1:18" ht="12.75">
      <c r="A100" s="202"/>
      <c r="B100" s="163"/>
      <c r="C100" s="210" t="s">
        <v>674</v>
      </c>
      <c r="D100" s="325">
        <v>700</v>
      </c>
      <c r="E100" s="331"/>
      <c r="F100" s="322">
        <f>D100*E100</f>
        <v>0</v>
      </c>
      <c r="G100" s="304"/>
      <c r="H100" s="9"/>
      <c r="I100" s="2"/>
      <c r="J100" s="9"/>
      <c r="K100" s="2"/>
      <c r="L100" s="2"/>
      <c r="R100" s="2"/>
    </row>
    <row r="101" spans="1:14" s="59" customFormat="1" ht="126.75" customHeight="1">
      <c r="A101" s="205">
        <f>A99+1</f>
        <v>5</v>
      </c>
      <c r="B101" s="211" t="s">
        <v>685</v>
      </c>
      <c r="C101" s="207"/>
      <c r="D101" s="327"/>
      <c r="E101" s="80"/>
      <c r="F101" s="322"/>
      <c r="G101" s="145"/>
      <c r="H101" s="81"/>
      <c r="J101" s="82"/>
      <c r="L101" s="82"/>
      <c r="N101" s="81"/>
    </row>
    <row r="102" spans="1:18" ht="12.75">
      <c r="A102" s="202"/>
      <c r="B102" s="163"/>
      <c r="C102" s="210" t="s">
        <v>674</v>
      </c>
      <c r="D102" s="325">
        <v>20</v>
      </c>
      <c r="E102" s="331"/>
      <c r="F102" s="322">
        <f>D102*E102</f>
        <v>0</v>
      </c>
      <c r="G102" s="304"/>
      <c r="H102" s="9"/>
      <c r="I102" s="2"/>
      <c r="J102" s="9"/>
      <c r="K102" s="2"/>
      <c r="L102" s="2"/>
      <c r="R102" s="2"/>
    </row>
    <row r="103" spans="1:16" ht="12.75">
      <c r="A103" s="202"/>
      <c r="B103" s="152"/>
      <c r="C103" s="153"/>
      <c r="D103" s="154"/>
      <c r="E103" s="155"/>
      <c r="F103" s="151"/>
      <c r="G103" s="29"/>
      <c r="H103" s="2"/>
      <c r="J103" s="3"/>
      <c r="L103" s="3"/>
      <c r="N103" s="2"/>
      <c r="P103" s="4"/>
    </row>
    <row r="104" spans="1:14" s="11" customFormat="1" ht="12.75">
      <c r="A104" s="256"/>
      <c r="B104" s="465" t="s">
        <v>681</v>
      </c>
      <c r="C104" s="466"/>
      <c r="D104" s="466"/>
      <c r="E104" s="467"/>
      <c r="F104" s="324">
        <f>SUM(F94:F102)</f>
        <v>0</v>
      </c>
      <c r="G104" s="301"/>
      <c r="H104" s="257"/>
      <c r="J104" s="258"/>
      <c r="L104" s="258"/>
      <c r="N104" s="257"/>
    </row>
    <row r="105" spans="1:16" ht="12.75">
      <c r="A105" s="202"/>
      <c r="B105" s="152"/>
      <c r="C105" s="153"/>
      <c r="D105" s="154"/>
      <c r="E105" s="155"/>
      <c r="F105" s="151"/>
      <c r="G105" s="29"/>
      <c r="H105" s="2"/>
      <c r="J105" s="3"/>
      <c r="L105" s="3"/>
      <c r="N105" s="2"/>
      <c r="P105" s="4"/>
    </row>
    <row r="106" spans="1:14" s="59" customFormat="1" ht="25.5" customHeight="1">
      <c r="A106" s="213" t="s">
        <v>101</v>
      </c>
      <c r="B106" s="149" t="s">
        <v>686</v>
      </c>
      <c r="C106" s="179"/>
      <c r="D106" s="214"/>
      <c r="E106" s="145"/>
      <c r="F106" s="146"/>
      <c r="G106" s="145"/>
      <c r="H106" s="81"/>
      <c r="J106" s="180"/>
      <c r="L106" s="180"/>
      <c r="N106" s="81"/>
    </row>
    <row r="107" spans="1:16" ht="12.75">
      <c r="A107" s="202"/>
      <c r="B107" s="203"/>
      <c r="C107" s="204"/>
      <c r="D107" s="57"/>
      <c r="E107" s="31"/>
      <c r="F107" s="136"/>
      <c r="G107" s="29"/>
      <c r="H107" s="2"/>
      <c r="J107" s="3"/>
      <c r="L107" s="3"/>
      <c r="N107" s="2"/>
      <c r="P107" s="4"/>
    </row>
    <row r="108" spans="1:14" s="59" customFormat="1" ht="229.5">
      <c r="A108" s="205">
        <v>1</v>
      </c>
      <c r="B108" s="211" t="s">
        <v>958</v>
      </c>
      <c r="C108" s="207"/>
      <c r="D108" s="207"/>
      <c r="E108" s="80"/>
      <c r="F108" s="137"/>
      <c r="G108" s="145"/>
      <c r="H108" s="81"/>
      <c r="J108" s="82"/>
      <c r="L108" s="82"/>
      <c r="N108" s="81"/>
    </row>
    <row r="109" spans="1:18" ht="12.75">
      <c r="A109" s="202"/>
      <c r="B109" s="163"/>
      <c r="C109" s="210" t="s">
        <v>676</v>
      </c>
      <c r="D109" s="325">
        <v>19</v>
      </c>
      <c r="E109" s="331"/>
      <c r="F109" s="322">
        <f>D109*E109</f>
        <v>0</v>
      </c>
      <c r="G109" s="304"/>
      <c r="H109" s="9"/>
      <c r="I109" s="2"/>
      <c r="J109" s="9"/>
      <c r="K109" s="2"/>
      <c r="L109" s="2"/>
      <c r="R109" s="2"/>
    </row>
    <row r="110" spans="1:14" s="59" customFormat="1" ht="116.25" customHeight="1">
      <c r="A110" s="205">
        <f>A108+1</f>
        <v>2</v>
      </c>
      <c r="B110" s="211" t="s">
        <v>936</v>
      </c>
      <c r="C110" s="207"/>
      <c r="D110" s="327"/>
      <c r="E110" s="80"/>
      <c r="F110" s="322"/>
      <c r="G110" s="145"/>
      <c r="H110" s="81"/>
      <c r="J110" s="82"/>
      <c r="L110" s="82"/>
      <c r="N110" s="81"/>
    </row>
    <row r="111" spans="1:18" ht="12.75">
      <c r="A111" s="202"/>
      <c r="B111" s="163"/>
      <c r="C111" s="210" t="s">
        <v>676</v>
      </c>
      <c r="D111" s="325">
        <v>16</v>
      </c>
      <c r="E111" s="331"/>
      <c r="F111" s="322">
        <f>D111*E111</f>
        <v>0</v>
      </c>
      <c r="G111" s="304"/>
      <c r="H111" s="9"/>
      <c r="I111" s="2"/>
      <c r="J111" s="9"/>
      <c r="K111" s="2"/>
      <c r="L111" s="2"/>
      <c r="R111" s="2"/>
    </row>
    <row r="112" spans="1:14" s="59" customFormat="1" ht="153">
      <c r="A112" s="205">
        <f>A110+1</f>
        <v>3</v>
      </c>
      <c r="B112" s="211" t="s">
        <v>933</v>
      </c>
      <c r="C112" s="207"/>
      <c r="D112" s="327"/>
      <c r="E112" s="80"/>
      <c r="F112" s="322"/>
      <c r="G112" s="145"/>
      <c r="H112" s="81"/>
      <c r="J112" s="82"/>
      <c r="L112" s="82"/>
      <c r="N112" s="81"/>
    </row>
    <row r="113" spans="1:18" ht="12.75">
      <c r="A113" s="202"/>
      <c r="B113" s="163"/>
      <c r="C113" s="210" t="s">
        <v>625</v>
      </c>
      <c r="D113" s="325">
        <v>16</v>
      </c>
      <c r="E113" s="331"/>
      <c r="F113" s="322">
        <f>D113*E113</f>
        <v>0</v>
      </c>
      <c r="G113" s="304"/>
      <c r="H113" s="9"/>
      <c r="I113" s="2"/>
      <c r="J113" s="9"/>
      <c r="K113" s="2"/>
      <c r="L113" s="2"/>
      <c r="R113" s="2"/>
    </row>
    <row r="114" spans="1:14" s="59" customFormat="1" ht="153">
      <c r="A114" s="205">
        <f>A112+1</f>
        <v>4</v>
      </c>
      <c r="B114" s="211" t="s">
        <v>687</v>
      </c>
      <c r="C114" s="207"/>
      <c r="D114" s="327"/>
      <c r="E114" s="80"/>
      <c r="F114" s="322"/>
      <c r="G114" s="145"/>
      <c r="H114" s="81"/>
      <c r="J114" s="82"/>
      <c r="L114" s="82"/>
      <c r="N114" s="81"/>
    </row>
    <row r="115" spans="1:18" ht="12.75">
      <c r="A115" s="202"/>
      <c r="B115" s="163"/>
      <c r="C115" s="210" t="s">
        <v>625</v>
      </c>
      <c r="D115" s="325">
        <v>5.6</v>
      </c>
      <c r="E115" s="331"/>
      <c r="F115" s="322">
        <f>D115*E115</f>
        <v>0</v>
      </c>
      <c r="G115" s="304"/>
      <c r="H115" s="9"/>
      <c r="I115" s="2"/>
      <c r="J115" s="9"/>
      <c r="K115" s="2"/>
      <c r="L115" s="2"/>
      <c r="R115" s="2"/>
    </row>
    <row r="116" spans="1:14" s="59" customFormat="1" ht="153">
      <c r="A116" s="205">
        <f>A114+1</f>
        <v>5</v>
      </c>
      <c r="B116" s="211" t="s">
        <v>688</v>
      </c>
      <c r="C116" s="207"/>
      <c r="D116" s="327"/>
      <c r="E116" s="80"/>
      <c r="F116" s="322"/>
      <c r="G116" s="145"/>
      <c r="H116" s="81"/>
      <c r="J116" s="82"/>
      <c r="L116" s="82"/>
      <c r="N116" s="81"/>
    </row>
    <row r="117" spans="1:18" ht="12.75">
      <c r="A117" s="202"/>
      <c r="B117" s="163"/>
      <c r="C117" s="210" t="s">
        <v>625</v>
      </c>
      <c r="D117" s="325">
        <v>2.6</v>
      </c>
      <c r="E117" s="331"/>
      <c r="F117" s="322">
        <f>D117*E117</f>
        <v>0</v>
      </c>
      <c r="G117" s="304"/>
      <c r="H117" s="9"/>
      <c r="I117" s="2"/>
      <c r="J117" s="9"/>
      <c r="K117" s="2"/>
      <c r="L117" s="2"/>
      <c r="R117" s="2"/>
    </row>
    <row r="118" spans="1:14" s="59" customFormat="1" ht="153">
      <c r="A118" s="205">
        <f>A116+1</f>
        <v>6</v>
      </c>
      <c r="B118" s="211" t="s">
        <v>689</v>
      </c>
      <c r="C118" s="207"/>
      <c r="D118" s="327"/>
      <c r="E118" s="80"/>
      <c r="F118" s="322"/>
      <c r="G118" s="145"/>
      <c r="H118" s="81"/>
      <c r="J118" s="82"/>
      <c r="L118" s="82"/>
      <c r="N118" s="81"/>
    </row>
    <row r="119" spans="1:18" ht="12.75">
      <c r="A119" s="202"/>
      <c r="B119" s="163"/>
      <c r="C119" s="210" t="s">
        <v>625</v>
      </c>
      <c r="D119" s="325">
        <v>7</v>
      </c>
      <c r="E119" s="331"/>
      <c r="F119" s="322">
        <f>D119*E119</f>
        <v>0</v>
      </c>
      <c r="G119" s="304"/>
      <c r="H119" s="9"/>
      <c r="I119" s="2"/>
      <c r="J119" s="9"/>
      <c r="K119" s="2"/>
      <c r="L119" s="2"/>
      <c r="R119" s="2"/>
    </row>
    <row r="120" spans="1:14" s="59" customFormat="1" ht="229.5">
      <c r="A120" s="205">
        <f>A118+1</f>
        <v>7</v>
      </c>
      <c r="B120" s="211" t="s">
        <v>937</v>
      </c>
      <c r="C120" s="207"/>
      <c r="D120" s="327"/>
      <c r="E120" s="80"/>
      <c r="F120" s="322"/>
      <c r="G120" s="145"/>
      <c r="H120" s="81"/>
      <c r="J120" s="82"/>
      <c r="L120" s="82"/>
      <c r="N120" s="81"/>
    </row>
    <row r="121" spans="1:18" ht="12.75">
      <c r="A121" s="202"/>
      <c r="B121" s="163"/>
      <c r="C121" s="210" t="s">
        <v>29</v>
      </c>
      <c r="D121" s="325">
        <v>1672</v>
      </c>
      <c r="E121" s="331"/>
      <c r="F121" s="322">
        <f>D121*E121</f>
        <v>0</v>
      </c>
      <c r="G121" s="304"/>
      <c r="H121" s="9"/>
      <c r="I121" s="2"/>
      <c r="J121" s="9"/>
      <c r="K121" s="2"/>
      <c r="L121" s="2"/>
      <c r="R121" s="2"/>
    </row>
    <row r="122" spans="1:14" s="59" customFormat="1" ht="144" customHeight="1">
      <c r="A122" s="205">
        <f>A120+1</f>
        <v>8</v>
      </c>
      <c r="B122" s="211" t="s">
        <v>690</v>
      </c>
      <c r="C122" s="207"/>
      <c r="D122" s="327"/>
      <c r="E122" s="80"/>
      <c r="F122" s="322"/>
      <c r="G122" s="145"/>
      <c r="H122" s="81"/>
      <c r="J122" s="82"/>
      <c r="L122" s="82"/>
      <c r="N122" s="81"/>
    </row>
    <row r="123" spans="1:18" ht="12.75">
      <c r="A123" s="202"/>
      <c r="B123" s="163"/>
      <c r="C123" s="210" t="s">
        <v>674</v>
      </c>
      <c r="D123" s="325">
        <v>16</v>
      </c>
      <c r="E123" s="331"/>
      <c r="F123" s="322">
        <f>D123*E123</f>
        <v>0</v>
      </c>
      <c r="G123" s="304"/>
      <c r="H123" s="9"/>
      <c r="I123" s="2"/>
      <c r="J123" s="9"/>
      <c r="K123" s="2"/>
      <c r="L123" s="2"/>
      <c r="R123" s="2"/>
    </row>
    <row r="124" spans="1:14" s="59" customFormat="1" ht="144" customHeight="1">
      <c r="A124" s="205">
        <f>A122+1</f>
        <v>9</v>
      </c>
      <c r="B124" s="211" t="s">
        <v>691</v>
      </c>
      <c r="C124" s="207"/>
      <c r="D124" s="327"/>
      <c r="E124" s="80"/>
      <c r="F124" s="322"/>
      <c r="G124" s="145"/>
      <c r="H124" s="81"/>
      <c r="J124" s="82"/>
      <c r="L124" s="82"/>
      <c r="N124" s="81"/>
    </row>
    <row r="125" spans="1:18" ht="12.75">
      <c r="A125" s="202"/>
      <c r="B125" s="163"/>
      <c r="C125" s="210" t="s">
        <v>674</v>
      </c>
      <c r="D125" s="325">
        <v>10</v>
      </c>
      <c r="E125" s="331"/>
      <c r="F125" s="322">
        <f>D125*E125</f>
        <v>0</v>
      </c>
      <c r="G125" s="304"/>
      <c r="H125" s="9"/>
      <c r="I125" s="2"/>
      <c r="J125" s="9"/>
      <c r="K125" s="2"/>
      <c r="L125" s="2"/>
      <c r="R125" s="2"/>
    </row>
    <row r="126" spans="1:14" s="59" customFormat="1" ht="116.25" customHeight="1">
      <c r="A126" s="205">
        <f>A124+1</f>
        <v>10</v>
      </c>
      <c r="B126" s="211" t="s">
        <v>692</v>
      </c>
      <c r="C126" s="207"/>
      <c r="D126" s="327"/>
      <c r="E126" s="80"/>
      <c r="F126" s="322"/>
      <c r="G126" s="145"/>
      <c r="H126" s="81"/>
      <c r="J126" s="82"/>
      <c r="L126" s="82"/>
      <c r="N126" s="81"/>
    </row>
    <row r="127" spans="1:18" ht="12.75">
      <c r="A127" s="202"/>
      <c r="B127" s="163"/>
      <c r="C127" s="210" t="s">
        <v>674</v>
      </c>
      <c r="D127" s="325">
        <v>5</v>
      </c>
      <c r="E127" s="331"/>
      <c r="F127" s="322">
        <f>D127*E127</f>
        <v>0</v>
      </c>
      <c r="G127" s="304"/>
      <c r="H127" s="9"/>
      <c r="I127" s="2"/>
      <c r="J127" s="9"/>
      <c r="K127" s="2"/>
      <c r="L127" s="2"/>
      <c r="R127" s="2"/>
    </row>
    <row r="128" spans="1:14" s="59" customFormat="1" ht="281.25" customHeight="1">
      <c r="A128" s="205">
        <f>A126+1</f>
        <v>11</v>
      </c>
      <c r="B128" s="211" t="s">
        <v>693</v>
      </c>
      <c r="C128" s="207"/>
      <c r="D128" s="327"/>
      <c r="E128" s="80"/>
      <c r="F128" s="322"/>
      <c r="G128" s="145"/>
      <c r="H128" s="81"/>
      <c r="J128" s="82"/>
      <c r="L128" s="82"/>
      <c r="N128" s="81"/>
    </row>
    <row r="129" spans="1:18" ht="12.75">
      <c r="A129" s="202"/>
      <c r="B129" s="163"/>
      <c r="C129" s="210" t="s">
        <v>674</v>
      </c>
      <c r="D129" s="325">
        <v>25</v>
      </c>
      <c r="E129" s="331"/>
      <c r="F129" s="322">
        <f>D129*E129</f>
        <v>0</v>
      </c>
      <c r="G129" s="304"/>
      <c r="H129" s="9"/>
      <c r="I129" s="2"/>
      <c r="J129" s="9"/>
      <c r="K129" s="2"/>
      <c r="L129" s="2"/>
      <c r="R129" s="2"/>
    </row>
    <row r="130" spans="1:14" s="59" customFormat="1" ht="309.75" customHeight="1">
      <c r="A130" s="205">
        <f>A128+1</f>
        <v>12</v>
      </c>
      <c r="B130" s="211" t="s">
        <v>694</v>
      </c>
      <c r="C130" s="207"/>
      <c r="D130" s="327"/>
      <c r="E130" s="80"/>
      <c r="F130" s="322"/>
      <c r="G130" s="145"/>
      <c r="H130" s="81"/>
      <c r="J130" s="82"/>
      <c r="L130" s="82"/>
      <c r="N130" s="81"/>
    </row>
    <row r="131" spans="1:18" ht="12.75">
      <c r="A131" s="202"/>
      <c r="B131" s="163"/>
      <c r="C131" s="210" t="s">
        <v>659</v>
      </c>
      <c r="D131" s="325">
        <v>15</v>
      </c>
      <c r="E131" s="331"/>
      <c r="F131" s="322">
        <f>D131*E131</f>
        <v>0</v>
      </c>
      <c r="G131" s="304"/>
      <c r="H131" s="9"/>
      <c r="I131" s="2"/>
      <c r="J131" s="9"/>
      <c r="K131" s="2"/>
      <c r="L131" s="2"/>
      <c r="R131" s="2"/>
    </row>
    <row r="132" spans="1:16" ht="12.75">
      <c r="A132" s="202"/>
      <c r="B132" s="152"/>
      <c r="C132" s="153"/>
      <c r="D132" s="154"/>
      <c r="E132" s="155"/>
      <c r="F132" s="151"/>
      <c r="G132" s="29"/>
      <c r="H132" s="2"/>
      <c r="J132" s="3"/>
      <c r="L132" s="3"/>
      <c r="N132" s="2"/>
      <c r="P132" s="4"/>
    </row>
    <row r="133" spans="1:14" s="11" customFormat="1" ht="12.75">
      <c r="A133" s="256"/>
      <c r="B133" s="465" t="s">
        <v>695</v>
      </c>
      <c r="C133" s="466"/>
      <c r="D133" s="466"/>
      <c r="E133" s="467"/>
      <c r="F133" s="324">
        <f>SUM(F109:F131)</f>
        <v>0</v>
      </c>
      <c r="G133" s="301"/>
      <c r="H133" s="257"/>
      <c r="J133" s="258"/>
      <c r="L133" s="258"/>
      <c r="N133" s="257"/>
    </row>
    <row r="134" spans="1:16" ht="12.75">
      <c r="A134" s="202"/>
      <c r="B134" s="152"/>
      <c r="C134" s="153"/>
      <c r="D134" s="154"/>
      <c r="E134" s="155"/>
      <c r="F134" s="151"/>
      <c r="G134" s="29"/>
      <c r="H134" s="2"/>
      <c r="J134" s="3"/>
      <c r="L134" s="3"/>
      <c r="N134" s="2"/>
      <c r="P134" s="4"/>
    </row>
    <row r="135" spans="1:14" s="59" customFormat="1" ht="25.5" customHeight="1">
      <c r="A135" s="213" t="s">
        <v>106</v>
      </c>
      <c r="B135" s="149" t="s">
        <v>696</v>
      </c>
      <c r="C135" s="179"/>
      <c r="D135" s="214"/>
      <c r="E135" s="145"/>
      <c r="F135" s="146"/>
      <c r="G135" s="145"/>
      <c r="H135" s="81"/>
      <c r="J135" s="180"/>
      <c r="L135" s="180"/>
      <c r="N135" s="81"/>
    </row>
    <row r="136" spans="1:16" ht="12.75">
      <c r="A136" s="202"/>
      <c r="B136" s="203"/>
      <c r="C136" s="204"/>
      <c r="D136" s="57"/>
      <c r="E136" s="31"/>
      <c r="F136" s="136"/>
      <c r="G136" s="29"/>
      <c r="H136" s="2"/>
      <c r="J136" s="3"/>
      <c r="L136" s="3"/>
      <c r="N136" s="2"/>
      <c r="P136" s="4"/>
    </row>
    <row r="137" spans="1:14" s="59" customFormat="1" ht="114.75">
      <c r="A137" s="205">
        <v>1</v>
      </c>
      <c r="B137" s="211" t="s">
        <v>697</v>
      </c>
      <c r="C137" s="207"/>
      <c r="D137" s="207"/>
      <c r="E137" s="80"/>
      <c r="F137" s="137"/>
      <c r="G137" s="145"/>
      <c r="H137" s="81"/>
      <c r="J137" s="82"/>
      <c r="L137" s="82"/>
      <c r="N137" s="81"/>
    </row>
    <row r="138" spans="1:18" ht="12.75">
      <c r="A138" s="202"/>
      <c r="B138" s="163"/>
      <c r="C138" s="210" t="s">
        <v>676</v>
      </c>
      <c r="D138" s="325">
        <v>16</v>
      </c>
      <c r="E138" s="331"/>
      <c r="F138" s="322">
        <f>D138*E138</f>
        <v>0</v>
      </c>
      <c r="G138" s="304"/>
      <c r="H138" s="9"/>
      <c r="I138" s="2"/>
      <c r="J138" s="9"/>
      <c r="K138" s="2"/>
      <c r="L138" s="2"/>
      <c r="R138" s="2"/>
    </row>
    <row r="139" spans="1:14" s="59" customFormat="1" ht="114.75">
      <c r="A139" s="205">
        <f>A137+1</f>
        <v>2</v>
      </c>
      <c r="B139" s="211" t="s">
        <v>698</v>
      </c>
      <c r="C139" s="207"/>
      <c r="D139" s="327"/>
      <c r="E139" s="80"/>
      <c r="F139" s="322"/>
      <c r="G139" s="145"/>
      <c r="H139" s="81"/>
      <c r="J139" s="82"/>
      <c r="L139" s="82"/>
      <c r="N139" s="81"/>
    </row>
    <row r="140" spans="1:18" ht="12.75">
      <c r="A140" s="202"/>
      <c r="B140" s="163"/>
      <c r="C140" s="210" t="s">
        <v>29</v>
      </c>
      <c r="D140" s="325">
        <v>1000</v>
      </c>
      <c r="E140" s="331"/>
      <c r="F140" s="322">
        <f>D140*E140</f>
        <v>0</v>
      </c>
      <c r="G140" s="304"/>
      <c r="H140" s="9"/>
      <c r="I140" s="2"/>
      <c r="J140" s="9"/>
      <c r="K140" s="2"/>
      <c r="L140" s="2"/>
      <c r="R140" s="2"/>
    </row>
    <row r="141" spans="1:14" s="59" customFormat="1" ht="127.5">
      <c r="A141" s="205">
        <f>A139+1</f>
        <v>3</v>
      </c>
      <c r="B141" s="211" t="s">
        <v>699</v>
      </c>
      <c r="C141" s="207"/>
      <c r="D141" s="327"/>
      <c r="E141" s="80"/>
      <c r="F141" s="322"/>
      <c r="G141" s="145"/>
      <c r="H141" s="81"/>
      <c r="J141" s="82"/>
      <c r="L141" s="82"/>
      <c r="N141" s="81"/>
    </row>
    <row r="142" spans="1:18" ht="12.75">
      <c r="A142" s="202"/>
      <c r="B142" s="163"/>
      <c r="C142" s="210" t="s">
        <v>625</v>
      </c>
      <c r="D142" s="325">
        <v>3</v>
      </c>
      <c r="E142" s="331"/>
      <c r="F142" s="322">
        <f>D142*E142</f>
        <v>0</v>
      </c>
      <c r="G142" s="304"/>
      <c r="H142" s="9"/>
      <c r="I142" s="2"/>
      <c r="J142" s="9"/>
      <c r="K142" s="2"/>
      <c r="L142" s="2"/>
      <c r="R142" s="2"/>
    </row>
    <row r="143" spans="1:14" s="59" customFormat="1" ht="114.75">
      <c r="A143" s="205">
        <f>A141+1</f>
        <v>4</v>
      </c>
      <c r="B143" s="211" t="s">
        <v>700</v>
      </c>
      <c r="C143" s="207"/>
      <c r="D143" s="327"/>
      <c r="E143" s="80"/>
      <c r="F143" s="322"/>
      <c r="G143" s="145"/>
      <c r="H143" s="81"/>
      <c r="J143" s="82"/>
      <c r="L143" s="82"/>
      <c r="N143" s="81"/>
    </row>
    <row r="144" spans="1:18" ht="12.75">
      <c r="A144" s="202"/>
      <c r="B144" s="163"/>
      <c r="C144" s="210" t="s">
        <v>29</v>
      </c>
      <c r="D144" s="325">
        <v>300</v>
      </c>
      <c r="E144" s="331"/>
      <c r="F144" s="322">
        <f>D144*E144</f>
        <v>0</v>
      </c>
      <c r="G144" s="304"/>
      <c r="H144" s="9"/>
      <c r="I144" s="2"/>
      <c r="J144" s="9"/>
      <c r="K144" s="2"/>
      <c r="L144" s="2"/>
      <c r="R144" s="2"/>
    </row>
    <row r="145" spans="1:14" s="59" customFormat="1" ht="267.75">
      <c r="A145" s="205">
        <f>A143+1</f>
        <v>5</v>
      </c>
      <c r="B145" s="211" t="s">
        <v>825</v>
      </c>
      <c r="C145" s="207"/>
      <c r="D145" s="327"/>
      <c r="E145" s="80"/>
      <c r="F145" s="322"/>
      <c r="G145" s="145"/>
      <c r="H145" s="81"/>
      <c r="J145" s="82"/>
      <c r="L145" s="82"/>
      <c r="N145" s="81"/>
    </row>
    <row r="146" spans="1:18" ht="12.75">
      <c r="A146" s="202"/>
      <c r="B146" s="163"/>
      <c r="C146" s="210" t="s">
        <v>674</v>
      </c>
      <c r="D146" s="325">
        <v>105</v>
      </c>
      <c r="E146" s="331"/>
      <c r="F146" s="322">
        <f>D146*E146</f>
        <v>0</v>
      </c>
      <c r="G146" s="304"/>
      <c r="H146" s="9"/>
      <c r="I146" s="2"/>
      <c r="J146" s="9"/>
      <c r="K146" s="2"/>
      <c r="L146" s="2"/>
      <c r="R146" s="2"/>
    </row>
    <row r="147" spans="1:14" s="59" customFormat="1" ht="281.25" customHeight="1">
      <c r="A147" s="205">
        <f>A145+1</f>
        <v>6</v>
      </c>
      <c r="B147" s="211" t="s">
        <v>701</v>
      </c>
      <c r="C147" s="207"/>
      <c r="D147" s="327"/>
      <c r="E147" s="80"/>
      <c r="F147" s="322"/>
      <c r="G147" s="145"/>
      <c r="H147" s="81"/>
      <c r="J147" s="82"/>
      <c r="L147" s="82"/>
      <c r="N147" s="81"/>
    </row>
    <row r="148" spans="1:18" ht="12.75">
      <c r="A148" s="202"/>
      <c r="B148" s="163"/>
      <c r="C148" s="210" t="s">
        <v>10</v>
      </c>
      <c r="D148" s="325">
        <v>3</v>
      </c>
      <c r="E148" s="331"/>
      <c r="F148" s="322">
        <f>D148*E148</f>
        <v>0</v>
      </c>
      <c r="G148" s="304"/>
      <c r="H148" s="9"/>
      <c r="I148" s="2"/>
      <c r="J148" s="9"/>
      <c r="K148" s="2"/>
      <c r="L148" s="2"/>
      <c r="R148" s="2"/>
    </row>
    <row r="149" spans="1:16" ht="12.75">
      <c r="A149" s="202"/>
      <c r="B149" s="152"/>
      <c r="C149" s="153"/>
      <c r="D149" s="154"/>
      <c r="E149" s="155"/>
      <c r="F149" s="151"/>
      <c r="G149" s="29"/>
      <c r="H149" s="2"/>
      <c r="J149" s="3"/>
      <c r="L149" s="3"/>
      <c r="N149" s="2"/>
      <c r="P149" s="4"/>
    </row>
    <row r="150" spans="1:14" s="11" customFormat="1" ht="12.75">
      <c r="A150" s="256"/>
      <c r="B150" s="465" t="s">
        <v>702</v>
      </c>
      <c r="C150" s="466"/>
      <c r="D150" s="466"/>
      <c r="E150" s="467"/>
      <c r="F150" s="324">
        <f>SUM(F138:F148)</f>
        <v>0</v>
      </c>
      <c r="G150" s="301"/>
      <c r="H150" s="257"/>
      <c r="J150" s="258"/>
      <c r="L150" s="258"/>
      <c r="N150" s="257"/>
    </row>
    <row r="151" spans="1:16" ht="12.75">
      <c r="A151" s="202"/>
      <c r="B151" s="152"/>
      <c r="C151" s="153"/>
      <c r="D151" s="154"/>
      <c r="E151" s="155"/>
      <c r="F151" s="151"/>
      <c r="G151" s="29"/>
      <c r="H151" s="2"/>
      <c r="J151" s="3"/>
      <c r="L151" s="3"/>
      <c r="N151" s="2"/>
      <c r="P151" s="4"/>
    </row>
    <row r="152" spans="1:14" s="59" customFormat="1" ht="25.5" customHeight="1">
      <c r="A152" s="213" t="s">
        <v>114</v>
      </c>
      <c r="B152" s="149" t="s">
        <v>703</v>
      </c>
      <c r="C152" s="179"/>
      <c r="D152" s="214"/>
      <c r="E152" s="145"/>
      <c r="F152" s="146"/>
      <c r="G152" s="145"/>
      <c r="H152" s="81"/>
      <c r="J152" s="180"/>
      <c r="L152" s="180"/>
      <c r="N152" s="81"/>
    </row>
    <row r="153" spans="1:16" ht="12.75">
      <c r="A153" s="202"/>
      <c r="B153" s="252" t="s">
        <v>704</v>
      </c>
      <c r="C153" s="204"/>
      <c r="D153" s="57"/>
      <c r="E153" s="31"/>
      <c r="F153" s="136"/>
      <c r="G153" s="29"/>
      <c r="H153" s="2"/>
      <c r="J153" s="3"/>
      <c r="L153" s="3"/>
      <c r="N153" s="2"/>
      <c r="P153" s="4"/>
    </row>
    <row r="154" spans="1:14" s="59" customFormat="1" ht="216.75">
      <c r="A154" s="205">
        <v>1</v>
      </c>
      <c r="B154" s="211" t="s">
        <v>938</v>
      </c>
      <c r="C154" s="207"/>
      <c r="D154" s="207"/>
      <c r="E154" s="80"/>
      <c r="F154" s="137"/>
      <c r="G154" s="145"/>
      <c r="H154" s="81"/>
      <c r="J154" s="82"/>
      <c r="L154" s="82"/>
      <c r="N154" s="81"/>
    </row>
    <row r="155" spans="1:18" ht="12.75">
      <c r="A155" s="202"/>
      <c r="B155" s="163"/>
      <c r="C155" s="210" t="s">
        <v>705</v>
      </c>
      <c r="D155" s="325">
        <v>325</v>
      </c>
      <c r="E155" s="331"/>
      <c r="F155" s="322">
        <f>D155*E155</f>
        <v>0</v>
      </c>
      <c r="G155" s="304"/>
      <c r="H155" s="9"/>
      <c r="I155" s="2"/>
      <c r="J155" s="9"/>
      <c r="K155" s="2"/>
      <c r="L155" s="2"/>
      <c r="R155" s="2"/>
    </row>
    <row r="156" spans="1:14" s="59" customFormat="1" ht="229.5">
      <c r="A156" s="205">
        <f>A154+1</f>
        <v>2</v>
      </c>
      <c r="B156" s="211" t="s">
        <v>939</v>
      </c>
      <c r="C156" s="207"/>
      <c r="D156" s="327"/>
      <c r="E156" s="80"/>
      <c r="F156" s="322"/>
      <c r="G156" s="145"/>
      <c r="H156" s="81"/>
      <c r="J156" s="82"/>
      <c r="L156" s="82"/>
      <c r="N156" s="81"/>
    </row>
    <row r="157" spans="1:18" ht="12.75">
      <c r="A157" s="202"/>
      <c r="B157" s="163"/>
      <c r="C157" s="210" t="s">
        <v>10</v>
      </c>
      <c r="D157" s="325">
        <v>4</v>
      </c>
      <c r="E157" s="331"/>
      <c r="F157" s="322">
        <f>D157*E157</f>
        <v>0</v>
      </c>
      <c r="G157" s="304"/>
      <c r="H157" s="9"/>
      <c r="I157" s="2"/>
      <c r="J157" s="9"/>
      <c r="K157" s="2"/>
      <c r="L157" s="2"/>
      <c r="R157" s="2"/>
    </row>
    <row r="158" spans="1:14" s="59" customFormat="1" ht="216.75">
      <c r="A158" s="205">
        <f>A156+1</f>
        <v>3</v>
      </c>
      <c r="B158" s="211" t="s">
        <v>940</v>
      </c>
      <c r="C158" s="207"/>
      <c r="D158" s="327"/>
      <c r="E158" s="80"/>
      <c r="F158" s="322"/>
      <c r="G158" s="145"/>
      <c r="H158" s="81"/>
      <c r="J158" s="82"/>
      <c r="L158" s="82"/>
      <c r="N158" s="81"/>
    </row>
    <row r="159" spans="1:18" ht="12.75">
      <c r="A159" s="202"/>
      <c r="B159" s="163"/>
      <c r="C159" s="210" t="s">
        <v>659</v>
      </c>
      <c r="D159" s="325">
        <v>76</v>
      </c>
      <c r="E159" s="331"/>
      <c r="F159" s="322">
        <f>D159*E159</f>
        <v>0</v>
      </c>
      <c r="G159" s="304"/>
      <c r="H159" s="9"/>
      <c r="I159" s="2"/>
      <c r="J159" s="9"/>
      <c r="K159" s="2"/>
      <c r="L159" s="2"/>
      <c r="R159" s="2"/>
    </row>
    <row r="160" spans="1:14" s="59" customFormat="1" ht="216.75">
      <c r="A160" s="205">
        <f>A158+1</f>
        <v>4</v>
      </c>
      <c r="B160" s="211" t="s">
        <v>941</v>
      </c>
      <c r="C160" s="207"/>
      <c r="D160" s="327"/>
      <c r="E160" s="80"/>
      <c r="F160" s="322"/>
      <c r="G160" s="145"/>
      <c r="H160" s="81"/>
      <c r="J160" s="82"/>
      <c r="L160" s="82"/>
      <c r="N160" s="81"/>
    </row>
    <row r="161" spans="1:18" ht="12.75">
      <c r="A161" s="202"/>
      <c r="B161" s="163"/>
      <c r="C161" s="210" t="s">
        <v>10</v>
      </c>
      <c r="D161" s="325">
        <v>3</v>
      </c>
      <c r="E161" s="331"/>
      <c r="F161" s="322">
        <f>D161*E161</f>
        <v>0</v>
      </c>
      <c r="G161" s="304"/>
      <c r="H161" s="9"/>
      <c r="I161" s="2"/>
      <c r="J161" s="9"/>
      <c r="K161" s="2"/>
      <c r="L161" s="2"/>
      <c r="R161" s="2"/>
    </row>
    <row r="162" spans="1:14" s="59" customFormat="1" ht="178.5">
      <c r="A162" s="205">
        <f>A160+1</f>
        <v>5</v>
      </c>
      <c r="B162" s="211" t="s">
        <v>942</v>
      </c>
      <c r="C162" s="207"/>
      <c r="D162" s="327"/>
      <c r="E162" s="80"/>
      <c r="F162" s="322"/>
      <c r="G162" s="145"/>
      <c r="H162" s="81"/>
      <c r="J162" s="82"/>
      <c r="L162" s="82"/>
      <c r="N162" s="81"/>
    </row>
    <row r="163" spans="1:18" ht="12.75">
      <c r="A163" s="202"/>
      <c r="B163" s="163"/>
      <c r="C163" s="210" t="s">
        <v>11</v>
      </c>
      <c r="D163" s="325">
        <v>8.4</v>
      </c>
      <c r="E163" s="331"/>
      <c r="F163" s="322">
        <f>D163*E163</f>
        <v>0</v>
      </c>
      <c r="G163" s="304"/>
      <c r="H163" s="9"/>
      <c r="I163" s="2"/>
      <c r="J163" s="9"/>
      <c r="K163" s="2"/>
      <c r="L163" s="2"/>
      <c r="R163" s="2"/>
    </row>
    <row r="164" spans="1:14" s="59" customFormat="1" ht="255">
      <c r="A164" s="205">
        <f>A162+1</f>
        <v>6</v>
      </c>
      <c r="B164" s="211" t="s">
        <v>943</v>
      </c>
      <c r="C164" s="207"/>
      <c r="D164" s="327"/>
      <c r="E164" s="80"/>
      <c r="F164" s="322"/>
      <c r="G164" s="145"/>
      <c r="H164" s="81"/>
      <c r="J164" s="82"/>
      <c r="L164" s="82"/>
      <c r="N164" s="81"/>
    </row>
    <row r="165" spans="1:18" ht="12.75">
      <c r="A165" s="202"/>
      <c r="B165" s="163"/>
      <c r="C165" s="210" t="s">
        <v>10</v>
      </c>
      <c r="D165" s="325">
        <v>1</v>
      </c>
      <c r="E165" s="331"/>
      <c r="F165" s="322">
        <f>D165*E165</f>
        <v>0</v>
      </c>
      <c r="G165" s="304"/>
      <c r="H165" s="9"/>
      <c r="I165" s="2"/>
      <c r="J165" s="9"/>
      <c r="K165" s="2"/>
      <c r="L165" s="2"/>
      <c r="R165" s="2"/>
    </row>
    <row r="166" spans="1:14" s="59" customFormat="1" ht="255">
      <c r="A166" s="205">
        <f>A164+1</f>
        <v>7</v>
      </c>
      <c r="B166" s="211" t="s">
        <v>944</v>
      </c>
      <c r="C166" s="207"/>
      <c r="D166" s="327"/>
      <c r="E166" s="80"/>
      <c r="F166" s="322"/>
      <c r="G166" s="145"/>
      <c r="H166" s="81"/>
      <c r="J166" s="82"/>
      <c r="L166" s="82"/>
      <c r="N166" s="81"/>
    </row>
    <row r="167" spans="1:18" ht="12.75">
      <c r="A167" s="202"/>
      <c r="B167" s="163"/>
      <c r="C167" s="210" t="s">
        <v>10</v>
      </c>
      <c r="D167" s="325">
        <v>1</v>
      </c>
      <c r="E167" s="331"/>
      <c r="F167" s="322">
        <f>D167*E167</f>
        <v>0</v>
      </c>
      <c r="G167" s="304"/>
      <c r="H167" s="9"/>
      <c r="I167" s="2"/>
      <c r="J167" s="9"/>
      <c r="K167" s="2"/>
      <c r="L167" s="2"/>
      <c r="R167" s="2"/>
    </row>
    <row r="168" spans="1:14" s="59" customFormat="1" ht="245.25" customHeight="1">
      <c r="A168" s="205">
        <f>A166+1</f>
        <v>8</v>
      </c>
      <c r="B168" s="211" t="s">
        <v>706</v>
      </c>
      <c r="C168" s="207"/>
      <c r="D168" s="327"/>
      <c r="E168" s="80"/>
      <c r="F168" s="322"/>
      <c r="G168" s="145"/>
      <c r="H168" s="81"/>
      <c r="J168" s="82"/>
      <c r="L168" s="82"/>
      <c r="N168" s="81"/>
    </row>
    <row r="169" spans="1:18" ht="12.75">
      <c r="A169" s="202"/>
      <c r="B169" s="163"/>
      <c r="C169" s="210" t="s">
        <v>10</v>
      </c>
      <c r="D169" s="325">
        <v>1</v>
      </c>
      <c r="E169" s="331"/>
      <c r="F169" s="322">
        <f>D169*E169</f>
        <v>0</v>
      </c>
      <c r="G169" s="304"/>
      <c r="H169" s="9"/>
      <c r="I169" s="2"/>
      <c r="J169" s="9"/>
      <c r="K169" s="2"/>
      <c r="L169" s="2"/>
      <c r="R169" s="2"/>
    </row>
    <row r="170" spans="1:14" s="59" customFormat="1" ht="260.25" customHeight="1">
      <c r="A170" s="205">
        <f>A168+1</f>
        <v>9</v>
      </c>
      <c r="B170" s="211" t="s">
        <v>824</v>
      </c>
      <c r="C170" s="207"/>
      <c r="D170" s="327"/>
      <c r="E170" s="80"/>
      <c r="F170" s="322"/>
      <c r="G170" s="145"/>
      <c r="H170" s="81"/>
      <c r="J170" s="82"/>
      <c r="L170" s="82"/>
      <c r="N170" s="81"/>
    </row>
    <row r="171" spans="1:18" ht="12.75">
      <c r="A171" s="202"/>
      <c r="B171" s="163"/>
      <c r="C171" s="210" t="s">
        <v>10</v>
      </c>
      <c r="D171" s="325">
        <v>1</v>
      </c>
      <c r="E171" s="331"/>
      <c r="F171" s="322">
        <f>D171*E171</f>
        <v>0</v>
      </c>
      <c r="G171" s="304"/>
      <c r="H171" s="9"/>
      <c r="I171" s="2"/>
      <c r="J171" s="9"/>
      <c r="K171" s="2"/>
      <c r="L171" s="2"/>
      <c r="R171" s="2"/>
    </row>
    <row r="172" spans="1:14" s="59" customFormat="1" ht="269.25" customHeight="1">
      <c r="A172" s="205">
        <f>A170+1</f>
        <v>10</v>
      </c>
      <c r="B172" s="211" t="s">
        <v>945</v>
      </c>
      <c r="C172" s="207"/>
      <c r="D172" s="327"/>
      <c r="E172" s="80"/>
      <c r="F172" s="322"/>
      <c r="G172" s="145"/>
      <c r="H172" s="81"/>
      <c r="J172" s="82"/>
      <c r="L172" s="82"/>
      <c r="N172" s="81"/>
    </row>
    <row r="173" spans="1:18" ht="12.75">
      <c r="A173" s="202"/>
      <c r="B173" s="163"/>
      <c r="C173" s="210" t="s">
        <v>10</v>
      </c>
      <c r="D173" s="325">
        <v>1</v>
      </c>
      <c r="E173" s="331"/>
      <c r="F173" s="322">
        <f>D173*E173</f>
        <v>0</v>
      </c>
      <c r="G173" s="304"/>
      <c r="H173" s="9"/>
      <c r="I173" s="2"/>
      <c r="J173" s="9"/>
      <c r="K173" s="2"/>
      <c r="L173" s="2"/>
      <c r="R173" s="2"/>
    </row>
    <row r="174" spans="1:16" ht="12.75">
      <c r="A174" s="202"/>
      <c r="B174" s="152"/>
      <c r="C174" s="153"/>
      <c r="D174" s="154"/>
      <c r="E174" s="155"/>
      <c r="F174" s="151"/>
      <c r="G174" s="29"/>
      <c r="H174" s="2"/>
      <c r="J174" s="3"/>
      <c r="L174" s="3"/>
      <c r="N174" s="2"/>
      <c r="P174" s="4"/>
    </row>
    <row r="175" spans="1:14" s="11" customFormat="1" ht="12.75">
      <c r="A175" s="256"/>
      <c r="B175" s="465" t="s">
        <v>707</v>
      </c>
      <c r="C175" s="466"/>
      <c r="D175" s="466"/>
      <c r="E175" s="467"/>
      <c r="F175" s="324">
        <f>SUM(F155:F173)</f>
        <v>0</v>
      </c>
      <c r="G175" s="301"/>
      <c r="H175" s="257"/>
      <c r="J175" s="258"/>
      <c r="L175" s="258"/>
      <c r="N175" s="257"/>
    </row>
    <row r="176" spans="1:16" ht="12.75">
      <c r="A176" s="202"/>
      <c r="B176" s="152"/>
      <c r="C176" s="153"/>
      <c r="D176" s="154"/>
      <c r="E176" s="155"/>
      <c r="F176" s="151"/>
      <c r="G176" s="29"/>
      <c r="H176" s="2"/>
      <c r="J176" s="3"/>
      <c r="L176" s="3"/>
      <c r="N176" s="2"/>
      <c r="P176" s="4"/>
    </row>
    <row r="177" spans="1:14" s="59" customFormat="1" ht="25.5" customHeight="1">
      <c r="A177" s="213" t="s">
        <v>142</v>
      </c>
      <c r="B177" s="149" t="s">
        <v>708</v>
      </c>
      <c r="C177" s="179"/>
      <c r="D177" s="214"/>
      <c r="E177" s="145"/>
      <c r="F177" s="146"/>
      <c r="G177" s="145"/>
      <c r="H177" s="81"/>
      <c r="J177" s="180"/>
      <c r="L177" s="180"/>
      <c r="N177" s="81"/>
    </row>
    <row r="178" spans="1:16" ht="12.75">
      <c r="A178" s="202"/>
      <c r="B178" s="252"/>
      <c r="C178" s="204"/>
      <c r="D178" s="57"/>
      <c r="E178" s="31"/>
      <c r="F178" s="136"/>
      <c r="G178" s="29"/>
      <c r="H178" s="2"/>
      <c r="J178" s="3"/>
      <c r="L178" s="3"/>
      <c r="N178" s="2"/>
      <c r="P178" s="4"/>
    </row>
    <row r="179" spans="1:14" s="59" customFormat="1" ht="89.25">
      <c r="A179" s="205">
        <v>1</v>
      </c>
      <c r="B179" s="211" t="s">
        <v>709</v>
      </c>
      <c r="C179" s="207"/>
      <c r="D179" s="207"/>
      <c r="E179" s="80"/>
      <c r="F179" s="137"/>
      <c r="G179" s="145"/>
      <c r="H179" s="81"/>
      <c r="J179" s="82"/>
      <c r="L179" s="82"/>
      <c r="N179" s="81"/>
    </row>
    <row r="180" spans="1:18" ht="12.75">
      <c r="A180" s="202"/>
      <c r="B180" s="163"/>
      <c r="C180" s="210" t="s">
        <v>217</v>
      </c>
      <c r="D180" s="325">
        <v>1400</v>
      </c>
      <c r="E180" s="331"/>
      <c r="F180" s="322">
        <f>D180*E180</f>
        <v>0</v>
      </c>
      <c r="G180" s="304"/>
      <c r="H180" s="9"/>
      <c r="I180" s="2"/>
      <c r="J180" s="9"/>
      <c r="K180" s="2"/>
      <c r="L180" s="2"/>
      <c r="R180" s="2"/>
    </row>
    <row r="181" spans="1:14" s="59" customFormat="1" ht="89.25">
      <c r="A181" s="205">
        <f>A179+1</f>
        <v>2</v>
      </c>
      <c r="B181" s="211" t="s">
        <v>710</v>
      </c>
      <c r="C181" s="207"/>
      <c r="D181" s="327"/>
      <c r="E181" s="80"/>
      <c r="F181" s="322"/>
      <c r="G181" s="145"/>
      <c r="H181" s="81"/>
      <c r="J181" s="82"/>
      <c r="L181" s="82"/>
      <c r="N181" s="81"/>
    </row>
    <row r="182" spans="1:18" ht="12.75">
      <c r="A182" s="202"/>
      <c r="B182" s="163"/>
      <c r="C182" s="210" t="s">
        <v>625</v>
      </c>
      <c r="D182" s="325">
        <v>280</v>
      </c>
      <c r="E182" s="331"/>
      <c r="F182" s="322">
        <f>D182*E182</f>
        <v>0</v>
      </c>
      <c r="G182" s="304"/>
      <c r="H182" s="9"/>
      <c r="I182" s="2"/>
      <c r="J182" s="9"/>
      <c r="K182" s="2"/>
      <c r="L182" s="2"/>
      <c r="R182" s="2"/>
    </row>
    <row r="183" spans="1:14" s="59" customFormat="1" ht="116.25" customHeight="1">
      <c r="A183" s="205">
        <f>A181+1</f>
        <v>3</v>
      </c>
      <c r="B183" s="211" t="s">
        <v>711</v>
      </c>
      <c r="C183" s="207"/>
      <c r="D183" s="327"/>
      <c r="E183" s="80"/>
      <c r="F183" s="322"/>
      <c r="G183" s="145"/>
      <c r="H183" s="81"/>
      <c r="J183" s="82"/>
      <c r="L183" s="82"/>
      <c r="N183" s="81"/>
    </row>
    <row r="184" spans="1:18" ht="12.75">
      <c r="A184" s="202"/>
      <c r="B184" s="163"/>
      <c r="C184" s="210" t="s">
        <v>625</v>
      </c>
      <c r="D184" s="325">
        <v>280</v>
      </c>
      <c r="E184" s="331"/>
      <c r="F184" s="322">
        <f>D184*E184</f>
        <v>0</v>
      </c>
      <c r="G184" s="304"/>
      <c r="H184" s="9"/>
      <c r="I184" s="2"/>
      <c r="J184" s="9"/>
      <c r="K184" s="2"/>
      <c r="L184" s="2"/>
      <c r="R184" s="2"/>
    </row>
    <row r="185" spans="1:14" s="59" customFormat="1" ht="51">
      <c r="A185" s="205">
        <f>A183+1</f>
        <v>4</v>
      </c>
      <c r="B185" s="211" t="s">
        <v>712</v>
      </c>
      <c r="C185" s="207"/>
      <c r="D185" s="327"/>
      <c r="E185" s="80"/>
      <c r="F185" s="322"/>
      <c r="G185" s="145"/>
      <c r="H185" s="81"/>
      <c r="J185" s="82"/>
      <c r="L185" s="82"/>
      <c r="N185" s="81"/>
    </row>
    <row r="186" spans="1:18" ht="12.75">
      <c r="A186" s="202"/>
      <c r="B186" s="163"/>
      <c r="C186" s="210" t="s">
        <v>217</v>
      </c>
      <c r="D186" s="325">
        <v>1400</v>
      </c>
      <c r="E186" s="331"/>
      <c r="F186" s="322">
        <f>D186*E186</f>
        <v>0</v>
      </c>
      <c r="G186" s="304"/>
      <c r="H186" s="9"/>
      <c r="I186" s="2"/>
      <c r="J186" s="9"/>
      <c r="K186" s="2"/>
      <c r="L186" s="2"/>
      <c r="R186" s="2"/>
    </row>
    <row r="187" spans="1:14" s="59" customFormat="1" ht="140.25" customHeight="1">
      <c r="A187" s="205">
        <f>A185+1</f>
        <v>5</v>
      </c>
      <c r="B187" s="211" t="s">
        <v>713</v>
      </c>
      <c r="C187" s="207"/>
      <c r="D187" s="327"/>
      <c r="E187" s="80"/>
      <c r="F187" s="322"/>
      <c r="G187" s="145"/>
      <c r="H187" s="81"/>
      <c r="J187" s="82"/>
      <c r="L187" s="82"/>
      <c r="N187" s="81"/>
    </row>
    <row r="188" spans="1:18" ht="12.75">
      <c r="A188" s="202"/>
      <c r="B188" s="163"/>
      <c r="C188" s="210" t="s">
        <v>10</v>
      </c>
      <c r="D188" s="325">
        <v>7</v>
      </c>
      <c r="E188" s="331"/>
      <c r="F188" s="322">
        <f>D188*E188</f>
        <v>0</v>
      </c>
      <c r="G188" s="304"/>
      <c r="H188" s="9"/>
      <c r="I188" s="2"/>
      <c r="J188" s="9"/>
      <c r="K188" s="2"/>
      <c r="L188" s="2"/>
      <c r="R188" s="2"/>
    </row>
    <row r="189" spans="1:14" s="59" customFormat="1" ht="102">
      <c r="A189" s="205">
        <f>A187+1</f>
        <v>6</v>
      </c>
      <c r="B189" s="211" t="s">
        <v>714</v>
      </c>
      <c r="C189" s="207"/>
      <c r="D189" s="327"/>
      <c r="E189" s="80"/>
      <c r="F189" s="322"/>
      <c r="G189" s="145"/>
      <c r="H189" s="81"/>
      <c r="J189" s="82"/>
      <c r="L189" s="82"/>
      <c r="N189" s="81"/>
    </row>
    <row r="190" spans="1:18" ht="12.75">
      <c r="A190" s="202"/>
      <c r="B190" s="163"/>
      <c r="C190" s="210" t="s">
        <v>10</v>
      </c>
      <c r="D190" s="325">
        <v>15</v>
      </c>
      <c r="E190" s="331"/>
      <c r="F190" s="322">
        <f>D190*E190</f>
        <v>0</v>
      </c>
      <c r="G190" s="304"/>
      <c r="H190" s="9"/>
      <c r="I190" s="2"/>
      <c r="J190" s="9"/>
      <c r="K190" s="2"/>
      <c r="L190" s="2"/>
      <c r="R190" s="2"/>
    </row>
    <row r="191" spans="1:14" s="59" customFormat="1" ht="89.25">
      <c r="A191" s="205">
        <f>A189+1</f>
        <v>7</v>
      </c>
      <c r="B191" s="211" t="s">
        <v>715</v>
      </c>
      <c r="C191" s="207"/>
      <c r="D191" s="327"/>
      <c r="E191" s="80"/>
      <c r="F191" s="322"/>
      <c r="G191" s="145"/>
      <c r="H191" s="81"/>
      <c r="J191" s="82"/>
      <c r="L191" s="82"/>
      <c r="N191" s="81"/>
    </row>
    <row r="192" spans="1:18" ht="12.75">
      <c r="A192" s="202"/>
      <c r="B192" s="163"/>
      <c r="C192" s="210" t="s">
        <v>674</v>
      </c>
      <c r="D192" s="325">
        <v>1400</v>
      </c>
      <c r="E192" s="331"/>
      <c r="F192" s="322">
        <f>D192*E192</f>
        <v>0</v>
      </c>
      <c r="G192" s="304"/>
      <c r="H192" s="9"/>
      <c r="I192" s="2"/>
      <c r="J192" s="9"/>
      <c r="K192" s="2"/>
      <c r="L192" s="2"/>
      <c r="R192" s="2"/>
    </row>
    <row r="193" spans="1:16" ht="12.75">
      <c r="A193" s="202"/>
      <c r="B193" s="152"/>
      <c r="C193" s="153"/>
      <c r="D193" s="154"/>
      <c r="E193" s="155"/>
      <c r="F193" s="151"/>
      <c r="G193" s="29"/>
      <c r="H193" s="2"/>
      <c r="J193" s="3"/>
      <c r="L193" s="3"/>
      <c r="N193" s="2"/>
      <c r="P193" s="4"/>
    </row>
    <row r="194" spans="1:14" s="11" customFormat="1" ht="12.75">
      <c r="A194" s="256"/>
      <c r="B194" s="465" t="s">
        <v>716</v>
      </c>
      <c r="C194" s="466"/>
      <c r="D194" s="466"/>
      <c r="E194" s="467"/>
      <c r="F194" s="324">
        <f>SUM(F180:F192)</f>
        <v>0</v>
      </c>
      <c r="G194" s="301"/>
      <c r="H194" s="257"/>
      <c r="J194" s="258"/>
      <c r="L194" s="258"/>
      <c r="N194" s="257"/>
    </row>
    <row r="195" spans="1:16" ht="12.75">
      <c r="A195" s="202"/>
      <c r="B195" s="152"/>
      <c r="C195" s="153"/>
      <c r="D195" s="154"/>
      <c r="E195" s="155"/>
      <c r="F195" s="151"/>
      <c r="G195" s="29"/>
      <c r="H195" s="2"/>
      <c r="J195" s="3"/>
      <c r="L195" s="3"/>
      <c r="N195" s="2"/>
      <c r="P195" s="4"/>
    </row>
    <row r="196" spans="1:14" s="59" customFormat="1" ht="25.5" customHeight="1">
      <c r="A196" s="213" t="s">
        <v>156</v>
      </c>
      <c r="B196" s="149" t="s">
        <v>189</v>
      </c>
      <c r="C196" s="179"/>
      <c r="D196" s="214"/>
      <c r="E196" s="145"/>
      <c r="F196" s="146"/>
      <c r="G196" s="145"/>
      <c r="H196" s="81"/>
      <c r="J196" s="180"/>
      <c r="L196" s="180"/>
      <c r="N196" s="81"/>
    </row>
    <row r="197" spans="1:16" ht="12.75">
      <c r="A197" s="202"/>
      <c r="B197" s="252"/>
      <c r="C197" s="204"/>
      <c r="D197" s="57"/>
      <c r="E197" s="31"/>
      <c r="F197" s="136"/>
      <c r="G197" s="29"/>
      <c r="H197" s="2"/>
      <c r="J197" s="3"/>
      <c r="L197" s="3"/>
      <c r="N197" s="2"/>
      <c r="P197" s="4"/>
    </row>
    <row r="198" spans="1:14" s="59" customFormat="1" ht="216.75" customHeight="1">
      <c r="A198" s="205">
        <v>1</v>
      </c>
      <c r="B198" s="211" t="s">
        <v>946</v>
      </c>
      <c r="C198" s="207"/>
      <c r="D198" s="207"/>
      <c r="E198" s="80"/>
      <c r="F198" s="137"/>
      <c r="G198" s="145"/>
      <c r="H198" s="81"/>
      <c r="J198" s="82"/>
      <c r="L198" s="82"/>
      <c r="N198" s="81"/>
    </row>
    <row r="199" spans="1:18" ht="12.75">
      <c r="A199" s="202"/>
      <c r="B199" s="163"/>
      <c r="C199" s="210" t="s">
        <v>705</v>
      </c>
      <c r="D199" s="325">
        <v>191</v>
      </c>
      <c r="E199" s="331"/>
      <c r="F199" s="322">
        <f>D199*E199</f>
        <v>0</v>
      </c>
      <c r="G199" s="304"/>
      <c r="H199" s="9"/>
      <c r="I199" s="2"/>
      <c r="J199" s="9"/>
      <c r="K199" s="2"/>
      <c r="L199" s="2"/>
      <c r="R199" s="2"/>
    </row>
    <row r="200" spans="1:14" s="59" customFormat="1" ht="268.5" customHeight="1">
      <c r="A200" s="205">
        <f>A198+1</f>
        <v>2</v>
      </c>
      <c r="B200" s="211" t="s">
        <v>947</v>
      </c>
      <c r="C200" s="207"/>
      <c r="D200" s="327"/>
      <c r="E200" s="80"/>
      <c r="F200" s="322"/>
      <c r="G200" s="145"/>
      <c r="H200" s="81"/>
      <c r="J200" s="82"/>
      <c r="L200" s="82"/>
      <c r="N200" s="81"/>
    </row>
    <row r="201" spans="1:18" ht="12.75">
      <c r="A201" s="202"/>
      <c r="B201" s="163"/>
      <c r="C201" s="210" t="s">
        <v>10</v>
      </c>
      <c r="D201" s="325">
        <v>2</v>
      </c>
      <c r="E201" s="331"/>
      <c r="F201" s="322">
        <f>D201*E201</f>
        <v>0</v>
      </c>
      <c r="G201" s="304"/>
      <c r="H201" s="9"/>
      <c r="I201" s="2"/>
      <c r="J201" s="9"/>
      <c r="K201" s="2"/>
      <c r="L201" s="2"/>
      <c r="R201" s="2"/>
    </row>
    <row r="202" spans="1:14" s="59" customFormat="1" ht="345" customHeight="1">
      <c r="A202" s="205">
        <f>A200+1</f>
        <v>3</v>
      </c>
      <c r="B202" s="211" t="s">
        <v>948</v>
      </c>
      <c r="C202" s="207"/>
      <c r="D202" s="327"/>
      <c r="E202" s="80"/>
      <c r="F202" s="322"/>
      <c r="G202" s="145"/>
      <c r="H202" s="81"/>
      <c r="J202" s="82"/>
      <c r="L202" s="82"/>
      <c r="N202" s="81"/>
    </row>
    <row r="203" spans="1:18" ht="12.75">
      <c r="A203" s="202"/>
      <c r="B203" s="163"/>
      <c r="C203" s="210" t="s">
        <v>11</v>
      </c>
      <c r="D203" s="325">
        <v>24</v>
      </c>
      <c r="E203" s="331"/>
      <c r="F203" s="322">
        <f>D203*E203</f>
        <v>0</v>
      </c>
      <c r="G203" s="304"/>
      <c r="H203" s="9"/>
      <c r="I203" s="2"/>
      <c r="J203" s="9"/>
      <c r="K203" s="2"/>
      <c r="L203" s="2"/>
      <c r="R203" s="2"/>
    </row>
    <row r="204" spans="1:16" ht="12.75">
      <c r="A204" s="202"/>
      <c r="B204" s="152"/>
      <c r="C204" s="153"/>
      <c r="D204" s="154"/>
      <c r="E204" s="155"/>
      <c r="F204" s="151"/>
      <c r="G204" s="29"/>
      <c r="H204" s="2"/>
      <c r="J204" s="3"/>
      <c r="L204" s="3"/>
      <c r="N204" s="2"/>
      <c r="P204" s="4"/>
    </row>
    <row r="205" spans="1:14" s="11" customFormat="1" ht="12.75">
      <c r="A205" s="256"/>
      <c r="B205" s="465" t="s">
        <v>195</v>
      </c>
      <c r="C205" s="466"/>
      <c r="D205" s="466"/>
      <c r="E205" s="467"/>
      <c r="F205" s="324">
        <f>SUM(F199:F203)</f>
        <v>0</v>
      </c>
      <c r="G205" s="301"/>
      <c r="H205" s="257"/>
      <c r="J205" s="258"/>
      <c r="L205" s="258"/>
      <c r="N205" s="257"/>
    </row>
    <row r="206" spans="1:18" ht="12.75">
      <c r="A206" s="135"/>
      <c r="B206" s="156"/>
      <c r="C206" s="157"/>
      <c r="D206" s="158"/>
      <c r="E206" s="29"/>
      <c r="F206" s="151"/>
      <c r="G206" s="304"/>
      <c r="H206" s="9"/>
      <c r="I206" s="2"/>
      <c r="J206" s="9"/>
      <c r="K206" s="2"/>
      <c r="L206" s="2"/>
      <c r="R206" s="2"/>
    </row>
    <row r="207" spans="1:16" ht="12.75">
      <c r="A207" s="138"/>
      <c r="B207" s="74"/>
      <c r="C207" s="75"/>
      <c r="D207" s="69"/>
      <c r="E207" s="70"/>
      <c r="F207" s="137"/>
      <c r="G207" s="29"/>
      <c r="H207" s="2"/>
      <c r="J207" s="3"/>
      <c r="L207" s="3"/>
      <c r="N207" s="2"/>
      <c r="P207" s="4"/>
    </row>
    <row r="208" spans="1:14" s="71" customFormat="1" ht="15" customHeight="1">
      <c r="A208" s="202"/>
      <c r="B208" s="476" t="s">
        <v>7</v>
      </c>
      <c r="C208" s="466"/>
      <c r="D208" s="466"/>
      <c r="E208" s="466"/>
      <c r="F208" s="467"/>
      <c r="G208" s="302"/>
      <c r="H208" s="72"/>
      <c r="J208" s="73"/>
      <c r="L208" s="73"/>
      <c r="N208" s="72"/>
    </row>
    <row r="209" spans="1:14" s="71" customFormat="1" ht="33" customHeight="1">
      <c r="A209" s="253" t="s">
        <v>749</v>
      </c>
      <c r="B209" s="481" t="s">
        <v>754</v>
      </c>
      <c r="C209" s="474"/>
      <c r="D209" s="474"/>
      <c r="E209" s="474"/>
      <c r="F209" s="474"/>
      <c r="G209" s="302"/>
      <c r="H209" s="72"/>
      <c r="J209" s="73"/>
      <c r="L209" s="73"/>
      <c r="N209" s="72"/>
    </row>
    <row r="210" spans="1:14" s="71" customFormat="1" ht="15" customHeight="1">
      <c r="A210" s="202"/>
      <c r="B210" s="476"/>
      <c r="C210" s="466"/>
      <c r="D210" s="466"/>
      <c r="E210" s="466"/>
      <c r="F210" s="467"/>
      <c r="G210" s="302"/>
      <c r="H210" s="72"/>
      <c r="J210" s="73"/>
      <c r="L210" s="73"/>
      <c r="N210" s="72"/>
    </row>
    <row r="211" spans="1:16" ht="12.75">
      <c r="A211" s="202" t="s">
        <v>21</v>
      </c>
      <c r="B211" s="468" t="str">
        <f>B5</f>
        <v>PRIPREMNI RADOVI</v>
      </c>
      <c r="C211" s="466"/>
      <c r="D211" s="466"/>
      <c r="E211" s="467"/>
      <c r="F211" s="328">
        <f>F12</f>
        <v>0</v>
      </c>
      <c r="G211" s="29"/>
      <c r="H211" s="2"/>
      <c r="J211" s="3"/>
      <c r="L211" s="3"/>
      <c r="N211" s="2"/>
      <c r="P211" s="4"/>
    </row>
    <row r="212" spans="1:16" ht="12.75">
      <c r="A212" s="202" t="s">
        <v>22</v>
      </c>
      <c r="B212" s="468" t="str">
        <f>B14</f>
        <v>RADOVI RUŠENJA</v>
      </c>
      <c r="C212" s="466"/>
      <c r="D212" s="466"/>
      <c r="E212" s="467"/>
      <c r="F212" s="328">
        <f>F25</f>
        <v>0</v>
      </c>
      <c r="G212" s="29"/>
      <c r="H212" s="2"/>
      <c r="J212" s="3"/>
      <c r="L212" s="3"/>
      <c r="N212" s="2"/>
      <c r="P212" s="4"/>
    </row>
    <row r="213" spans="1:16" ht="12.75">
      <c r="A213" s="202" t="s">
        <v>26</v>
      </c>
      <c r="B213" s="468" t="str">
        <f>B27</f>
        <v>ZEMLJANI RADOVI</v>
      </c>
      <c r="C213" s="466"/>
      <c r="D213" s="466"/>
      <c r="E213" s="467"/>
      <c r="F213" s="328">
        <f>F52</f>
        <v>0</v>
      </c>
      <c r="G213" s="29"/>
      <c r="H213" s="2"/>
      <c r="J213" s="3"/>
      <c r="L213" s="3"/>
      <c r="N213" s="2"/>
      <c r="P213" s="4"/>
    </row>
    <row r="214" spans="1:16" ht="12.75">
      <c r="A214" s="202" t="s">
        <v>28</v>
      </c>
      <c r="B214" s="468" t="str">
        <f>B54</f>
        <v>KOLNIČKA KONSTRUKCIJA - POŽARNI PUT</v>
      </c>
      <c r="C214" s="466"/>
      <c r="D214" s="466"/>
      <c r="E214" s="467"/>
      <c r="F214" s="328">
        <f>F63</f>
        <v>0</v>
      </c>
      <c r="G214" s="29"/>
      <c r="H214" s="2"/>
      <c r="J214" s="3"/>
      <c r="L214" s="3"/>
      <c r="N214" s="2"/>
      <c r="P214" s="4"/>
    </row>
    <row r="215" spans="1:16" ht="12.75">
      <c r="A215" s="202" t="s">
        <v>50</v>
      </c>
      <c r="B215" s="468" t="str">
        <f>B65</f>
        <v>KOLNIČKA KONSTRUKCIJA - PARKIRALIŠTE</v>
      </c>
      <c r="C215" s="466"/>
      <c r="D215" s="466"/>
      <c r="E215" s="467"/>
      <c r="F215" s="328">
        <f>F76</f>
        <v>0</v>
      </c>
      <c r="G215" s="29"/>
      <c r="H215" s="2"/>
      <c r="J215" s="3"/>
      <c r="L215" s="3"/>
      <c r="N215" s="2"/>
      <c r="P215" s="4"/>
    </row>
    <row r="216" spans="1:16" ht="12.75">
      <c r="A216" s="202" t="s">
        <v>81</v>
      </c>
      <c r="B216" s="468" t="str">
        <f>B78</f>
        <v>PJEŠAČKE POVRŠINE - ASFALT</v>
      </c>
      <c r="C216" s="466"/>
      <c r="D216" s="466"/>
      <c r="E216" s="467"/>
      <c r="F216" s="328">
        <f>F89</f>
        <v>0</v>
      </c>
      <c r="G216" s="29"/>
      <c r="H216" s="2"/>
      <c r="J216" s="3"/>
      <c r="L216" s="3"/>
      <c r="N216" s="2"/>
      <c r="P216" s="4"/>
    </row>
    <row r="217" spans="1:16" ht="12.75">
      <c r="A217" s="202" t="s">
        <v>86</v>
      </c>
      <c r="B217" s="468" t="str">
        <f>B91</f>
        <v>PJEŠAČKE POVRŠINE - BETONSKI OPLOČNICI</v>
      </c>
      <c r="C217" s="466"/>
      <c r="D217" s="466"/>
      <c r="E217" s="467"/>
      <c r="F217" s="328">
        <f>F104</f>
        <v>0</v>
      </c>
      <c r="G217" s="29"/>
      <c r="H217" s="2"/>
      <c r="J217" s="3"/>
      <c r="L217" s="3"/>
      <c r="N217" s="2"/>
      <c r="P217" s="4"/>
    </row>
    <row r="218" spans="1:16" ht="12.75">
      <c r="A218" s="202" t="s">
        <v>101</v>
      </c>
      <c r="B218" s="468" t="str">
        <f>B106</f>
        <v>STEPENICE</v>
      </c>
      <c r="C218" s="466"/>
      <c r="D218" s="466"/>
      <c r="E218" s="467"/>
      <c r="F218" s="328">
        <f>F133</f>
        <v>0</v>
      </c>
      <c r="G218" s="29"/>
      <c r="H218" s="2"/>
      <c r="J218" s="3"/>
      <c r="L218" s="3"/>
      <c r="N218" s="2"/>
      <c r="P218" s="4"/>
    </row>
    <row r="219" spans="1:16" ht="13.5" customHeight="1">
      <c r="A219" s="202" t="s">
        <v>106</v>
      </c>
      <c r="B219" s="468" t="str">
        <f>B135</f>
        <v>PLATO IGRALIŠTA</v>
      </c>
      <c r="C219" s="466"/>
      <c r="D219" s="466"/>
      <c r="E219" s="467"/>
      <c r="F219" s="328">
        <f>F150</f>
        <v>0</v>
      </c>
      <c r="G219" s="29"/>
      <c r="H219" s="2"/>
      <c r="J219" s="3"/>
      <c r="L219" s="3"/>
      <c r="N219" s="2"/>
      <c r="P219" s="4"/>
    </row>
    <row r="220" spans="1:16" ht="12.75">
      <c r="A220" s="202" t="s">
        <v>114</v>
      </c>
      <c r="B220" s="468" t="str">
        <f>B152</f>
        <v>PROMETNA SIGNALIZACIJA</v>
      </c>
      <c r="C220" s="466"/>
      <c r="D220" s="466"/>
      <c r="E220" s="467"/>
      <c r="F220" s="328">
        <f>F175</f>
        <v>0</v>
      </c>
      <c r="G220" s="29"/>
      <c r="H220" s="2"/>
      <c r="J220" s="3"/>
      <c r="L220" s="3"/>
      <c r="N220" s="2"/>
      <c r="P220" s="4"/>
    </row>
    <row r="221" spans="1:16" ht="12.75">
      <c r="A221" s="202" t="s">
        <v>142</v>
      </c>
      <c r="B221" s="468" t="str">
        <f>B177</f>
        <v>KRAJOBRAZNO UREĐENJE</v>
      </c>
      <c r="C221" s="466"/>
      <c r="D221" s="466"/>
      <c r="E221" s="467"/>
      <c r="F221" s="328">
        <f>F194</f>
        <v>0</v>
      </c>
      <c r="G221" s="29"/>
      <c r="H221" s="2"/>
      <c r="J221" s="3"/>
      <c r="L221" s="3"/>
      <c r="N221" s="2"/>
      <c r="P221" s="4"/>
    </row>
    <row r="222" spans="1:16" ht="12.75">
      <c r="A222" s="202" t="s">
        <v>156</v>
      </c>
      <c r="B222" s="468" t="str">
        <f>B196</f>
        <v>OSTALI RADOVI</v>
      </c>
      <c r="C222" s="466"/>
      <c r="D222" s="466"/>
      <c r="E222" s="467"/>
      <c r="F222" s="328">
        <f>F205</f>
        <v>0</v>
      </c>
      <c r="G222" s="29"/>
      <c r="H222" s="2"/>
      <c r="J222" s="3"/>
      <c r="L222" s="3"/>
      <c r="N222" s="2"/>
      <c r="P222" s="4"/>
    </row>
    <row r="223" spans="1:16" ht="12.75">
      <c r="A223" s="202"/>
      <c r="B223" s="477"/>
      <c r="C223" s="466"/>
      <c r="D223" s="466"/>
      <c r="E223" s="467"/>
      <c r="F223" s="328"/>
      <c r="G223" s="29"/>
      <c r="H223" s="2"/>
      <c r="J223" s="3"/>
      <c r="L223" s="3"/>
      <c r="N223" s="2"/>
      <c r="P223" s="4"/>
    </row>
    <row r="224" spans="1:16" ht="12.75">
      <c r="A224" s="202"/>
      <c r="B224" s="460" t="s">
        <v>6</v>
      </c>
      <c r="C224" s="461"/>
      <c r="D224" s="461"/>
      <c r="E224" s="461"/>
      <c r="F224" s="329">
        <f>SUM(F211:F222)</f>
        <v>0</v>
      </c>
      <c r="G224" s="29"/>
      <c r="H224" s="2"/>
      <c r="J224" s="3"/>
      <c r="L224" s="3"/>
      <c r="N224" s="2"/>
      <c r="P224" s="4"/>
    </row>
    <row r="225" spans="1:18" ht="12.75">
      <c r="A225" s="32"/>
      <c r="B225" s="51"/>
      <c r="C225" s="52"/>
      <c r="D225" s="53"/>
      <c r="F225" s="45"/>
      <c r="G225" s="2"/>
      <c r="H225" s="9"/>
      <c r="I225" s="2"/>
      <c r="J225" s="9"/>
      <c r="K225" s="2"/>
      <c r="L225" s="2"/>
      <c r="R225" s="2"/>
    </row>
    <row r="226" spans="1:18" ht="12.75">
      <c r="A226" s="32"/>
      <c r="B226" s="11"/>
      <c r="C226" s="18"/>
      <c r="F226" s="45"/>
      <c r="G226" s="2"/>
      <c r="H226" s="9"/>
      <c r="I226" s="2"/>
      <c r="J226" s="9"/>
      <c r="K226" s="2"/>
      <c r="L226" s="2"/>
      <c r="R226" s="2"/>
    </row>
    <row r="227" spans="1:18" ht="12.75">
      <c r="A227" s="32"/>
      <c r="B227" s="51"/>
      <c r="C227" s="52"/>
      <c r="D227" s="53"/>
      <c r="E227" s="54"/>
      <c r="F227" s="45"/>
      <c r="G227" s="2"/>
      <c r="H227" s="9"/>
      <c r="I227" s="2"/>
      <c r="J227" s="9"/>
      <c r="K227" s="2"/>
      <c r="L227" s="2"/>
      <c r="R227" s="2"/>
    </row>
    <row r="228" spans="1:18" ht="12.75">
      <c r="A228" s="32"/>
      <c r="B228" s="51"/>
      <c r="C228" s="52"/>
      <c r="D228" s="53"/>
      <c r="E228" s="54"/>
      <c r="F228" s="45"/>
      <c r="G228" s="2"/>
      <c r="H228" s="9"/>
      <c r="I228" s="2"/>
      <c r="J228" s="9"/>
      <c r="K228" s="2"/>
      <c r="L228" s="2"/>
      <c r="R228" s="2"/>
    </row>
    <row r="229" spans="1:18" ht="12.75">
      <c r="A229" s="32"/>
      <c r="B229" s="55"/>
      <c r="C229" s="34"/>
      <c r="D229" s="35"/>
      <c r="E229" s="56"/>
      <c r="F229" s="45"/>
      <c r="G229" s="2"/>
      <c r="H229" s="9"/>
      <c r="I229" s="2"/>
      <c r="J229" s="9"/>
      <c r="K229" s="2"/>
      <c r="L229" s="2"/>
      <c r="R229" s="2"/>
    </row>
    <row r="230" spans="1:18" ht="12.75">
      <c r="A230" s="32"/>
      <c r="B230" s="55"/>
      <c r="C230" s="34"/>
      <c r="D230" s="35"/>
      <c r="E230" s="56"/>
      <c r="F230" s="45"/>
      <c r="G230" s="2"/>
      <c r="H230" s="9"/>
      <c r="I230" s="2"/>
      <c r="J230" s="9"/>
      <c r="K230" s="2"/>
      <c r="L230" s="2"/>
      <c r="R230" s="2"/>
    </row>
    <row r="231" spans="1:18" ht="15">
      <c r="A231" s="19"/>
      <c r="B231" s="15"/>
      <c r="C231" s="16"/>
      <c r="D231" s="22"/>
      <c r="E231" s="10"/>
      <c r="F231" s="12"/>
      <c r="G231" s="2"/>
      <c r="H231" s="9"/>
      <c r="I231" s="2"/>
      <c r="J231" s="9"/>
      <c r="K231" s="2"/>
      <c r="L231" s="2"/>
      <c r="R231" s="2"/>
    </row>
    <row r="232" spans="1:18" ht="15">
      <c r="A232" s="19"/>
      <c r="B232" s="15"/>
      <c r="C232" s="16"/>
      <c r="D232" s="22"/>
      <c r="E232" s="10"/>
      <c r="F232" s="12"/>
      <c r="G232" s="2"/>
      <c r="H232" s="9"/>
      <c r="I232" s="2"/>
      <c r="J232" s="9"/>
      <c r="K232" s="2"/>
      <c r="L232" s="2"/>
      <c r="R232" s="2"/>
    </row>
    <row r="233" spans="1:18" ht="15">
      <c r="A233" s="19"/>
      <c r="B233" s="15"/>
      <c r="C233" s="16"/>
      <c r="D233" s="22"/>
      <c r="E233" s="10"/>
      <c r="F233" s="12"/>
      <c r="G233" s="2"/>
      <c r="H233" s="9"/>
      <c r="I233" s="2"/>
      <c r="J233" s="9"/>
      <c r="K233" s="2"/>
      <c r="L233" s="2"/>
      <c r="R233" s="2"/>
    </row>
    <row r="234" spans="1:18" ht="12.75">
      <c r="A234" s="20"/>
      <c r="B234" s="11"/>
      <c r="D234" s="22"/>
      <c r="E234" s="10"/>
      <c r="F234" s="12"/>
      <c r="G234" s="2"/>
      <c r="H234" s="9"/>
      <c r="I234" s="2"/>
      <c r="J234" s="9"/>
      <c r="K234" s="2"/>
      <c r="L234" s="2"/>
      <c r="R234" s="2"/>
    </row>
    <row r="235" spans="4:18" ht="12.75">
      <c r="D235" s="22"/>
      <c r="E235" s="10"/>
      <c r="F235" s="12"/>
      <c r="H235" s="9"/>
      <c r="J235" s="9"/>
      <c r="L235" s="2"/>
      <c r="R235" s="2"/>
    </row>
    <row r="236" spans="7:18" ht="12.75">
      <c r="G236" s="5"/>
      <c r="H236" s="8"/>
      <c r="I236" s="5"/>
      <c r="J236" s="8"/>
      <c r="K236" s="5"/>
      <c r="L236" s="5"/>
      <c r="M236" s="13"/>
      <c r="N236" s="6"/>
      <c r="R236" s="2"/>
    </row>
    <row r="237" spans="7:18" ht="12.75">
      <c r="G237" s="5"/>
      <c r="H237" s="8"/>
      <c r="I237" s="5"/>
      <c r="J237" s="8"/>
      <c r="K237" s="5"/>
      <c r="L237" s="5"/>
      <c r="M237" s="13"/>
      <c r="N237" s="6"/>
      <c r="R237" s="2"/>
    </row>
    <row r="238" spans="7:18" ht="12.75">
      <c r="G238" s="5"/>
      <c r="H238" s="8"/>
      <c r="I238" s="5"/>
      <c r="J238" s="8"/>
      <c r="K238" s="5"/>
      <c r="L238" s="5"/>
      <c r="M238" s="13"/>
      <c r="N238" s="6"/>
      <c r="R238" s="2"/>
    </row>
    <row r="239" spans="7:18" ht="12.75">
      <c r="G239" s="5"/>
      <c r="H239" s="8"/>
      <c r="I239" s="5"/>
      <c r="J239" s="8"/>
      <c r="K239" s="5"/>
      <c r="L239" s="5"/>
      <c r="M239" s="13"/>
      <c r="N239" s="6"/>
      <c r="R239" s="2"/>
    </row>
    <row r="242" ht="12.75">
      <c r="C242" s="18"/>
    </row>
    <row r="243" spans="3:6" ht="12.75">
      <c r="C243" s="18"/>
      <c r="D243" s="24"/>
      <c r="E243" s="7"/>
      <c r="F243" s="4"/>
    </row>
    <row r="244" ht="12.75">
      <c r="C244" s="18"/>
    </row>
    <row r="247" spans="7:16" ht="12.75">
      <c r="G247" s="14"/>
      <c r="H247" s="4"/>
      <c r="I247" s="14"/>
      <c r="J247" s="4"/>
      <c r="M247" s="3"/>
      <c r="N247" s="4"/>
      <c r="O247" s="3"/>
      <c r="P247" s="4"/>
    </row>
  </sheetData>
  <sheetProtection password="E1F3" sheet="1" selectLockedCells="1"/>
  <mergeCells count="31">
    <mergeCell ref="B221:E221"/>
    <mergeCell ref="B222:E222"/>
    <mergeCell ref="B223:E223"/>
    <mergeCell ref="B215:E215"/>
    <mergeCell ref="B216:E216"/>
    <mergeCell ref="B217:E217"/>
    <mergeCell ref="B218:E218"/>
    <mergeCell ref="B219:E219"/>
    <mergeCell ref="B220:E220"/>
    <mergeCell ref="B209:F209"/>
    <mergeCell ref="B210:F210"/>
    <mergeCell ref="B208:F208"/>
    <mergeCell ref="B211:E211"/>
    <mergeCell ref="B212:E212"/>
    <mergeCell ref="B213:E213"/>
    <mergeCell ref="B224:E224"/>
    <mergeCell ref="B76:E76"/>
    <mergeCell ref="B89:E89"/>
    <mergeCell ref="B104:E104"/>
    <mergeCell ref="B133:E133"/>
    <mergeCell ref="B150:E150"/>
    <mergeCell ref="B175:E175"/>
    <mergeCell ref="B194:E194"/>
    <mergeCell ref="B205:E205"/>
    <mergeCell ref="B214:E214"/>
    <mergeCell ref="B12:E12"/>
    <mergeCell ref="B25:E25"/>
    <mergeCell ref="B52:E52"/>
    <mergeCell ref="B63:E63"/>
    <mergeCell ref="A4:G4"/>
    <mergeCell ref="A1:G1"/>
  </mergeCells>
  <printOptions gridLines="1" horizontalCentered="1"/>
  <pageMargins left="0.3937007874015748" right="0.1968503937007874" top="1.3779527559055118" bottom="1.1811023622047245" header="0.35433070866141736" footer="0.1968503937007874"/>
  <pageSetup horizontalDpi="600" verticalDpi="600" orientation="portrait" paperSize="9" scale="96" r:id="rId1"/>
  <headerFooter alignWithMargins="0">
    <oddHeader xml:space="preserve">&amp;L&amp;8ŠKOLSKA DVORANA ĐURMANEC&amp;R&amp;8HRŠAK &amp; HRŠAK d.o.o. </oddHeader>
    <oddFooter>&amp;LPonudbeni troškovnik, VII-Faza&amp;Rstr. &amp;P/251</oddFooter>
  </headerFooter>
  <rowBreaks count="12" manualBreakCount="12">
    <brk id="13" max="6" man="1"/>
    <brk id="26" max="6" man="1"/>
    <brk id="64" max="6" man="1"/>
    <brk id="77" max="6" man="1"/>
    <brk id="90" max="6" man="1"/>
    <brk id="105" max="6" man="1"/>
    <brk id="134" max="6" man="1"/>
    <brk id="146" max="6" man="1"/>
    <brk id="171" max="6" man="1"/>
    <brk id="176" max="6" man="1"/>
    <brk id="195" max="6" man="1"/>
    <brk id="207" max="6" man="1"/>
  </rowBreaks>
</worksheet>
</file>

<file path=xl/worksheets/sheet5.xml><?xml version="1.0" encoding="utf-8"?>
<worksheet xmlns="http://schemas.openxmlformats.org/spreadsheetml/2006/main" xmlns:r="http://schemas.openxmlformats.org/officeDocument/2006/relationships">
  <dimension ref="A1:R126"/>
  <sheetViews>
    <sheetView view="pageBreakPreview" zoomScaleNormal="130" zoomScaleSheetLayoutView="100" zoomScalePageLayoutView="145" workbookViewId="0" topLeftCell="A73">
      <selection activeCell="E90" sqref="E90"/>
    </sheetView>
  </sheetViews>
  <sheetFormatPr defaultColWidth="9.140625" defaultRowHeight="12.75"/>
  <cols>
    <col min="1" max="1" width="5.140625" style="195" customWidth="1"/>
    <col min="2" max="2" width="34.140625" style="196" customWidth="1"/>
    <col min="3" max="3" width="6.8515625" style="194" customWidth="1"/>
    <col min="4" max="4" width="9.8515625" style="24" customWidth="1"/>
    <col min="5" max="5" width="13.421875" style="4" customWidth="1"/>
    <col min="6" max="6" width="16.57421875" style="182" customWidth="1"/>
    <col min="7" max="7" width="16.140625" style="4" customWidth="1"/>
    <col min="8" max="8" width="17.8515625" style="198" customWidth="1"/>
    <col min="9" max="9" width="12.421875" style="4" customWidth="1"/>
    <col min="10" max="10" width="17.8515625" style="198" customWidth="1"/>
    <col min="11" max="11" width="12.421875" style="4" customWidth="1"/>
    <col min="12" max="12" width="17.8515625" style="4" customWidth="1"/>
    <col min="13" max="13" width="12.421875" style="4" customWidth="1"/>
    <col min="14" max="14" width="18.28125" style="3" customWidth="1"/>
    <col min="15" max="15" width="12.421875" style="4" customWidth="1"/>
    <col min="16" max="16" width="17.8515625" style="3" customWidth="1"/>
    <col min="17" max="17" width="12.421875" style="4" customWidth="1"/>
    <col min="18" max="18" width="17.8515625" style="4" customWidth="1"/>
    <col min="19" max="19" width="11.57421875" style="4" customWidth="1"/>
    <col min="20" max="20" width="11.28125" style="4" customWidth="1"/>
    <col min="21" max="16384" width="9.140625" style="4" customWidth="1"/>
  </cols>
  <sheetData>
    <row r="1" spans="1:18" ht="48" customHeight="1">
      <c r="A1" s="480" t="s">
        <v>817</v>
      </c>
      <c r="B1" s="472"/>
      <c r="C1" s="472"/>
      <c r="D1" s="472"/>
      <c r="E1" s="472"/>
      <c r="F1" s="472"/>
      <c r="G1" s="467"/>
      <c r="H1" s="182"/>
      <c r="J1" s="182"/>
      <c r="L1" s="2"/>
      <c r="R1" s="2"/>
    </row>
    <row r="2" spans="1:18" ht="76.5">
      <c r="A2" s="25" t="s">
        <v>0</v>
      </c>
      <c r="B2" s="25" t="s">
        <v>5</v>
      </c>
      <c r="C2" s="25" t="s">
        <v>1</v>
      </c>
      <c r="D2" s="26" t="s">
        <v>2</v>
      </c>
      <c r="E2" s="25" t="s">
        <v>3</v>
      </c>
      <c r="F2" s="25" t="s">
        <v>4</v>
      </c>
      <c r="G2" s="307" t="s">
        <v>952</v>
      </c>
      <c r="H2" s="178"/>
      <c r="J2" s="182"/>
      <c r="L2" s="2"/>
      <c r="R2" s="2"/>
    </row>
    <row r="3" spans="1:18" ht="15.75">
      <c r="A3" s="123"/>
      <c r="B3" s="123"/>
      <c r="C3" s="123"/>
      <c r="D3" s="123"/>
      <c r="E3" s="123"/>
      <c r="F3" s="123"/>
      <c r="G3" s="237"/>
      <c r="H3" s="182"/>
      <c r="J3" s="182"/>
      <c r="L3" s="2"/>
      <c r="R3" s="2"/>
    </row>
    <row r="4" spans="1:16" ht="25.5" customHeight="1">
      <c r="A4" s="200" t="s">
        <v>21</v>
      </c>
      <c r="B4" s="308" t="s">
        <v>34</v>
      </c>
      <c r="C4" s="124"/>
      <c r="D4" s="201"/>
      <c r="E4" s="237"/>
      <c r="F4" s="309"/>
      <c r="G4" s="237"/>
      <c r="H4" s="2"/>
      <c r="J4" s="3"/>
      <c r="L4" s="3"/>
      <c r="N4" s="2"/>
      <c r="P4" s="4"/>
    </row>
    <row r="5" spans="1:16" ht="12.75">
      <c r="A5" s="202"/>
      <c r="B5" s="203"/>
      <c r="C5" s="204"/>
      <c r="D5" s="310"/>
      <c r="E5" s="311"/>
      <c r="F5" s="312"/>
      <c r="G5" s="237"/>
      <c r="H5" s="2"/>
      <c r="J5" s="3"/>
      <c r="L5" s="3"/>
      <c r="N5" s="2"/>
      <c r="P5" s="4"/>
    </row>
    <row r="6" spans="1:14" s="59" customFormat="1" ht="140.25">
      <c r="A6" s="205">
        <v>1</v>
      </c>
      <c r="B6" s="206" t="s">
        <v>630</v>
      </c>
      <c r="C6" s="207"/>
      <c r="D6" s="207"/>
      <c r="E6" s="80"/>
      <c r="F6" s="313"/>
      <c r="G6" s="145"/>
      <c r="H6" s="81"/>
      <c r="J6" s="82"/>
      <c r="L6" s="82"/>
      <c r="N6" s="81"/>
    </row>
    <row r="7" spans="1:14" s="59" customFormat="1" ht="13.5" customHeight="1">
      <c r="A7" s="208"/>
      <c r="B7" s="209"/>
      <c r="C7" s="210" t="s">
        <v>11</v>
      </c>
      <c r="D7" s="325">
        <v>462</v>
      </c>
      <c r="E7" s="80"/>
      <c r="F7" s="247">
        <f>D7*E7</f>
        <v>0</v>
      </c>
      <c r="G7" s="145"/>
      <c r="H7" s="81"/>
      <c r="J7" s="82"/>
      <c r="L7" s="82"/>
      <c r="N7" s="81"/>
    </row>
    <row r="8" spans="1:14" s="59" customFormat="1" ht="191.25">
      <c r="A8" s="205">
        <f>A6+1</f>
        <v>2</v>
      </c>
      <c r="B8" s="211" t="s">
        <v>631</v>
      </c>
      <c r="C8" s="207"/>
      <c r="D8" s="327"/>
      <c r="E8" s="80"/>
      <c r="F8" s="247"/>
      <c r="G8" s="145"/>
      <c r="H8" s="81"/>
      <c r="J8" s="82"/>
      <c r="L8" s="82"/>
      <c r="N8" s="81"/>
    </row>
    <row r="9" spans="1:14" s="59" customFormat="1" ht="12.75">
      <c r="A9" s="205"/>
      <c r="B9" s="209"/>
      <c r="C9" s="210" t="s">
        <v>453</v>
      </c>
      <c r="D9" s="332">
        <v>30</v>
      </c>
      <c r="E9" s="80"/>
      <c r="F9" s="247">
        <f>D9*E9</f>
        <v>0</v>
      </c>
      <c r="G9" s="145"/>
      <c r="H9" s="81"/>
      <c r="J9" s="82"/>
      <c r="L9" s="82"/>
      <c r="N9" s="81"/>
    </row>
    <row r="10" spans="1:16" ht="12.75">
      <c r="A10" s="202"/>
      <c r="B10" s="152"/>
      <c r="C10" s="153"/>
      <c r="D10" s="154"/>
      <c r="E10" s="155"/>
      <c r="F10" s="314"/>
      <c r="G10" s="29"/>
      <c r="H10" s="2"/>
      <c r="J10" s="3"/>
      <c r="L10" s="3"/>
      <c r="N10" s="2"/>
      <c r="P10" s="4"/>
    </row>
    <row r="11" spans="1:14" s="11" customFormat="1" ht="12.75">
      <c r="A11" s="256"/>
      <c r="B11" s="465" t="s">
        <v>54</v>
      </c>
      <c r="C11" s="466"/>
      <c r="D11" s="466"/>
      <c r="E11" s="467"/>
      <c r="F11" s="334">
        <f>SUM(F7:F9)</f>
        <v>0</v>
      </c>
      <c r="G11" s="301"/>
      <c r="H11" s="257"/>
      <c r="J11" s="258"/>
      <c r="L11" s="258"/>
      <c r="N11" s="257"/>
    </row>
    <row r="12" spans="1:18" ht="12.75">
      <c r="A12" s="202"/>
      <c r="B12" s="156"/>
      <c r="C12" s="157"/>
      <c r="D12" s="158"/>
      <c r="E12" s="29"/>
      <c r="F12" s="314"/>
      <c r="G12" s="304"/>
      <c r="H12" s="182"/>
      <c r="I12" s="2"/>
      <c r="J12" s="182"/>
      <c r="K12" s="2"/>
      <c r="L12" s="2"/>
      <c r="R12" s="2"/>
    </row>
    <row r="13" spans="1:16" ht="25.5" customHeight="1">
      <c r="A13" s="200" t="s">
        <v>22</v>
      </c>
      <c r="B13" s="308" t="s">
        <v>25</v>
      </c>
      <c r="C13" s="124"/>
      <c r="D13" s="201"/>
      <c r="E13" s="29"/>
      <c r="F13" s="309"/>
      <c r="G13" s="29"/>
      <c r="H13" s="2"/>
      <c r="J13" s="3"/>
      <c r="L13" s="3"/>
      <c r="N13" s="2"/>
      <c r="P13" s="4"/>
    </row>
    <row r="14" spans="1:16" ht="12.75">
      <c r="A14" s="202"/>
      <c r="B14" s="203"/>
      <c r="C14" s="204"/>
      <c r="D14" s="310"/>
      <c r="E14" s="31"/>
      <c r="F14" s="312"/>
      <c r="G14" s="29"/>
      <c r="H14" s="2"/>
      <c r="J14" s="3"/>
      <c r="L14" s="3"/>
      <c r="N14" s="2"/>
      <c r="P14" s="4"/>
    </row>
    <row r="15" spans="1:14" s="59" customFormat="1" ht="91.5" customHeight="1">
      <c r="A15" s="205">
        <v>1</v>
      </c>
      <c r="B15" s="211" t="s">
        <v>632</v>
      </c>
      <c r="C15" s="207"/>
      <c r="D15" s="207"/>
      <c r="E15" s="80"/>
      <c r="F15" s="313"/>
      <c r="G15" s="145"/>
      <c r="H15" s="81"/>
      <c r="J15" s="82"/>
      <c r="L15" s="82"/>
      <c r="N15" s="81"/>
    </row>
    <row r="16" spans="1:14" s="59" customFormat="1" ht="13.5" customHeight="1">
      <c r="A16" s="208"/>
      <c r="B16" s="209"/>
      <c r="C16" s="210" t="s">
        <v>453</v>
      </c>
      <c r="D16" s="325">
        <v>577</v>
      </c>
      <c r="E16" s="330"/>
      <c r="F16" s="247">
        <f>D16*E16</f>
        <v>0</v>
      </c>
      <c r="G16" s="145"/>
      <c r="H16" s="81"/>
      <c r="J16" s="82"/>
      <c r="L16" s="82"/>
      <c r="N16" s="81"/>
    </row>
    <row r="17" spans="1:14" s="59" customFormat="1" ht="190.5" customHeight="1">
      <c r="A17" s="205">
        <f>A15+1</f>
        <v>2</v>
      </c>
      <c r="B17" s="211" t="s">
        <v>633</v>
      </c>
      <c r="C17" s="207"/>
      <c r="D17" s="327"/>
      <c r="E17" s="330"/>
      <c r="F17" s="247"/>
      <c r="G17" s="145"/>
      <c r="H17" s="81"/>
      <c r="J17" s="82"/>
      <c r="L17" s="82"/>
      <c r="N17" s="81"/>
    </row>
    <row r="18" spans="1:14" s="59" customFormat="1" ht="13.5" customHeight="1">
      <c r="A18" s="208"/>
      <c r="B18" s="209"/>
      <c r="C18" s="210" t="s">
        <v>11</v>
      </c>
      <c r="D18" s="325">
        <v>10</v>
      </c>
      <c r="E18" s="330"/>
      <c r="F18" s="247">
        <f>D18*E18</f>
        <v>0</v>
      </c>
      <c r="G18" s="145"/>
      <c r="H18" s="81"/>
      <c r="J18" s="82"/>
      <c r="L18" s="82"/>
      <c r="N18" s="81"/>
    </row>
    <row r="19" spans="1:14" s="59" customFormat="1" ht="384" customHeight="1">
      <c r="A19" s="344">
        <f>A17+1</f>
        <v>3</v>
      </c>
      <c r="B19" s="346" t="s">
        <v>635</v>
      </c>
      <c r="C19" s="348"/>
      <c r="D19" s="350"/>
      <c r="E19" s="352"/>
      <c r="F19" s="354"/>
      <c r="G19" s="356"/>
      <c r="H19" s="81"/>
      <c r="J19" s="82"/>
      <c r="L19" s="82"/>
      <c r="N19" s="81"/>
    </row>
    <row r="20" spans="1:14" s="59" customFormat="1" ht="56.25" customHeight="1">
      <c r="A20" s="345"/>
      <c r="B20" s="347" t="s">
        <v>634</v>
      </c>
      <c r="C20" s="349"/>
      <c r="D20" s="351"/>
      <c r="E20" s="353"/>
      <c r="F20" s="355"/>
      <c r="G20" s="357"/>
      <c r="H20" s="81"/>
      <c r="J20" s="82"/>
      <c r="L20" s="82"/>
      <c r="N20" s="81"/>
    </row>
    <row r="21" spans="1:14" s="59" customFormat="1" ht="13.5" customHeight="1">
      <c r="A21" s="208"/>
      <c r="B21" s="209"/>
      <c r="C21" s="210" t="s">
        <v>486</v>
      </c>
      <c r="D21" s="325">
        <v>291</v>
      </c>
      <c r="E21" s="330"/>
      <c r="F21" s="247">
        <f>D21*E21</f>
        <v>0</v>
      </c>
      <c r="G21" s="145"/>
      <c r="H21" s="81"/>
      <c r="J21" s="82"/>
      <c r="L21" s="82"/>
      <c r="N21" s="81"/>
    </row>
    <row r="22" spans="1:14" s="59" customFormat="1" ht="230.25" customHeight="1">
      <c r="A22" s="205">
        <f>A19+1</f>
        <v>4</v>
      </c>
      <c r="B22" s="211" t="s">
        <v>636</v>
      </c>
      <c r="C22" s="207"/>
      <c r="D22" s="327"/>
      <c r="E22" s="330"/>
      <c r="F22" s="247"/>
      <c r="G22" s="145"/>
      <c r="H22" s="81"/>
      <c r="J22" s="82"/>
      <c r="L22" s="82"/>
      <c r="N22" s="81"/>
    </row>
    <row r="23" spans="1:14" s="59" customFormat="1" ht="255">
      <c r="A23" s="208"/>
      <c r="B23" s="211" t="s">
        <v>637</v>
      </c>
      <c r="C23" s="207"/>
      <c r="D23" s="327"/>
      <c r="E23" s="333"/>
      <c r="F23" s="327"/>
      <c r="G23" s="145"/>
      <c r="H23" s="81"/>
      <c r="J23" s="82"/>
      <c r="L23" s="82"/>
      <c r="N23" s="81"/>
    </row>
    <row r="24" spans="1:14" s="59" customFormat="1" ht="12.75">
      <c r="A24" s="208"/>
      <c r="B24" s="211"/>
      <c r="C24" s="210" t="s">
        <v>486</v>
      </c>
      <c r="D24" s="325">
        <v>44</v>
      </c>
      <c r="E24" s="330"/>
      <c r="F24" s="247">
        <f>D24*E24</f>
        <v>0</v>
      </c>
      <c r="G24" s="145"/>
      <c r="H24" s="81"/>
      <c r="J24" s="82"/>
      <c r="L24" s="82"/>
      <c r="N24" s="81"/>
    </row>
    <row r="25" spans="1:14" s="59" customFormat="1" ht="255">
      <c r="A25" s="205">
        <f>A22+1</f>
        <v>5</v>
      </c>
      <c r="B25" s="211" t="s">
        <v>638</v>
      </c>
      <c r="C25" s="207"/>
      <c r="D25" s="327"/>
      <c r="E25" s="330"/>
      <c r="F25" s="247"/>
      <c r="G25" s="145"/>
      <c r="H25" s="81"/>
      <c r="J25" s="82"/>
      <c r="L25" s="82"/>
      <c r="N25" s="81"/>
    </row>
    <row r="26" spans="1:14" s="59" customFormat="1" ht="13.5" customHeight="1">
      <c r="A26" s="208"/>
      <c r="B26" s="209"/>
      <c r="C26" s="210" t="s">
        <v>486</v>
      </c>
      <c r="D26" s="325">
        <v>13</v>
      </c>
      <c r="E26" s="330"/>
      <c r="F26" s="247">
        <f>D26*E26</f>
        <v>0</v>
      </c>
      <c r="G26" s="145"/>
      <c r="H26" s="81"/>
      <c r="J26" s="82"/>
      <c r="L26" s="82"/>
      <c r="N26" s="81"/>
    </row>
    <row r="27" spans="1:14" s="59" customFormat="1" ht="230.25" customHeight="1">
      <c r="A27" s="205">
        <f>A25+1</f>
        <v>6</v>
      </c>
      <c r="B27" s="211" t="s">
        <v>639</v>
      </c>
      <c r="C27" s="207"/>
      <c r="D27" s="327"/>
      <c r="E27" s="330"/>
      <c r="F27" s="247"/>
      <c r="G27" s="145"/>
      <c r="H27" s="81"/>
      <c r="J27" s="82"/>
      <c r="L27" s="82"/>
      <c r="N27" s="81"/>
    </row>
    <row r="28" spans="1:14" s="59" customFormat="1" ht="12.75">
      <c r="A28" s="208"/>
      <c r="B28" s="212"/>
      <c r="C28" s="210" t="s">
        <v>486</v>
      </c>
      <c r="D28" s="325">
        <v>30</v>
      </c>
      <c r="E28" s="330"/>
      <c r="F28" s="247">
        <f>D28*E28</f>
        <v>0</v>
      </c>
      <c r="G28" s="145"/>
      <c r="H28" s="81"/>
      <c r="J28" s="82"/>
      <c r="L28" s="82"/>
      <c r="N28" s="81"/>
    </row>
    <row r="29" spans="1:14" s="59" customFormat="1" ht="204">
      <c r="A29" s="205">
        <f>A27+1</f>
        <v>7</v>
      </c>
      <c r="B29" s="211" t="s">
        <v>640</v>
      </c>
      <c r="C29" s="207"/>
      <c r="D29" s="327"/>
      <c r="E29" s="330"/>
      <c r="F29" s="247"/>
      <c r="G29" s="145"/>
      <c r="H29" s="81"/>
      <c r="J29" s="82"/>
      <c r="L29" s="82"/>
      <c r="N29" s="81"/>
    </row>
    <row r="30" spans="1:14" s="59" customFormat="1" ht="12.75">
      <c r="A30" s="208"/>
      <c r="B30" s="212"/>
      <c r="C30" s="210" t="s">
        <v>486</v>
      </c>
      <c r="D30" s="325">
        <v>291</v>
      </c>
      <c r="E30" s="330"/>
      <c r="F30" s="247">
        <f>D30*E30</f>
        <v>0</v>
      </c>
      <c r="G30" s="145"/>
      <c r="H30" s="81"/>
      <c r="J30" s="82"/>
      <c r="L30" s="82"/>
      <c r="N30" s="81"/>
    </row>
    <row r="31" spans="1:14" s="59" customFormat="1" ht="280.5">
      <c r="A31" s="205">
        <f>A29+1</f>
        <v>8</v>
      </c>
      <c r="B31" s="211" t="s">
        <v>641</v>
      </c>
      <c r="C31" s="207"/>
      <c r="D31" s="327"/>
      <c r="E31" s="330"/>
      <c r="F31" s="247"/>
      <c r="G31" s="145"/>
      <c r="H31" s="81"/>
      <c r="J31" s="82"/>
      <c r="L31" s="82"/>
      <c r="N31" s="81"/>
    </row>
    <row r="32" spans="1:14" s="59" customFormat="1" ht="12.75">
      <c r="A32" s="208"/>
      <c r="B32" s="212"/>
      <c r="C32" s="210" t="s">
        <v>217</v>
      </c>
      <c r="D32" s="325">
        <v>385</v>
      </c>
      <c r="E32" s="330"/>
      <c r="F32" s="247">
        <f>D32*E32</f>
        <v>0</v>
      </c>
      <c r="G32" s="145"/>
      <c r="H32" s="81"/>
      <c r="J32" s="82"/>
      <c r="L32" s="82"/>
      <c r="N32" s="81"/>
    </row>
    <row r="33" spans="1:14" s="59" customFormat="1" ht="165.75">
      <c r="A33" s="205">
        <f>A31+1</f>
        <v>9</v>
      </c>
      <c r="B33" s="211" t="s">
        <v>642</v>
      </c>
      <c r="C33" s="207"/>
      <c r="D33" s="327"/>
      <c r="E33" s="330"/>
      <c r="F33" s="247"/>
      <c r="G33" s="145"/>
      <c r="H33" s="81"/>
      <c r="J33" s="82"/>
      <c r="L33" s="82"/>
      <c r="N33" s="81"/>
    </row>
    <row r="34" spans="1:14" s="59" customFormat="1" ht="12.75">
      <c r="A34" s="208"/>
      <c r="B34" s="212"/>
      <c r="C34" s="210" t="s">
        <v>217</v>
      </c>
      <c r="D34" s="325">
        <v>577</v>
      </c>
      <c r="E34" s="330"/>
      <c r="F34" s="247">
        <f>D34*E34</f>
        <v>0</v>
      </c>
      <c r="G34" s="145"/>
      <c r="H34" s="81"/>
      <c r="J34" s="82"/>
      <c r="L34" s="82"/>
      <c r="N34" s="81"/>
    </row>
    <row r="35" spans="1:16" ht="12.75">
      <c r="A35" s="202"/>
      <c r="B35" s="152"/>
      <c r="C35" s="153"/>
      <c r="D35" s="154"/>
      <c r="E35" s="318"/>
      <c r="F35" s="314"/>
      <c r="G35" s="29"/>
      <c r="H35" s="2"/>
      <c r="J35" s="3"/>
      <c r="L35" s="3"/>
      <c r="N35" s="2"/>
      <c r="P35" s="4"/>
    </row>
    <row r="36" spans="1:14" s="11" customFormat="1" ht="12.75">
      <c r="A36" s="256"/>
      <c r="B36" s="465" t="s">
        <v>63</v>
      </c>
      <c r="C36" s="466"/>
      <c r="D36" s="466"/>
      <c r="E36" s="467"/>
      <c r="F36" s="334">
        <f>SUM(F16:F34)</f>
        <v>0</v>
      </c>
      <c r="G36" s="301"/>
      <c r="H36" s="257"/>
      <c r="J36" s="258"/>
      <c r="L36" s="258"/>
      <c r="N36" s="257"/>
    </row>
    <row r="37" spans="1:18" ht="12.75">
      <c r="A37" s="202"/>
      <c r="B37" s="156"/>
      <c r="C37" s="157"/>
      <c r="D37" s="158"/>
      <c r="E37" s="29"/>
      <c r="F37" s="314"/>
      <c r="G37" s="304"/>
      <c r="H37" s="182"/>
      <c r="I37" s="2"/>
      <c r="J37" s="182"/>
      <c r="K37" s="2"/>
      <c r="L37" s="2"/>
      <c r="R37" s="2"/>
    </row>
    <row r="38" spans="1:14" s="59" customFormat="1" ht="25.5" customHeight="1">
      <c r="A38" s="213" t="s">
        <v>26</v>
      </c>
      <c r="B38" s="317" t="s">
        <v>643</v>
      </c>
      <c r="C38" s="179"/>
      <c r="D38" s="214"/>
      <c r="E38" s="145"/>
      <c r="F38" s="315"/>
      <c r="G38" s="145"/>
      <c r="H38" s="81"/>
      <c r="J38" s="180"/>
      <c r="L38" s="180"/>
      <c r="N38" s="81"/>
    </row>
    <row r="39" spans="1:16" ht="12.75">
      <c r="A39" s="202"/>
      <c r="B39" s="203"/>
      <c r="C39" s="204"/>
      <c r="D39" s="310"/>
      <c r="E39" s="31"/>
      <c r="F39" s="312"/>
      <c r="G39" s="29"/>
      <c r="H39" s="2"/>
      <c r="J39" s="3"/>
      <c r="L39" s="3"/>
      <c r="N39" s="2"/>
      <c r="P39" s="4"/>
    </row>
    <row r="40" spans="1:14" s="59" customFormat="1" ht="114.75">
      <c r="A40" s="205">
        <v>1</v>
      </c>
      <c r="B40" s="211" t="s">
        <v>644</v>
      </c>
      <c r="C40" s="207"/>
      <c r="D40" s="207"/>
      <c r="E40" s="80"/>
      <c r="F40" s="313"/>
      <c r="G40" s="145"/>
      <c r="H40" s="81"/>
      <c r="J40" s="82"/>
      <c r="L40" s="82"/>
      <c r="N40" s="81"/>
    </row>
    <row r="41" spans="1:18" ht="12.75">
      <c r="A41" s="202"/>
      <c r="B41" s="163"/>
      <c r="C41" s="210" t="s">
        <v>486</v>
      </c>
      <c r="D41" s="325">
        <v>110</v>
      </c>
      <c r="E41" s="331"/>
      <c r="F41" s="247">
        <f>D41*E41</f>
        <v>0</v>
      </c>
      <c r="G41" s="304"/>
      <c r="H41" s="182"/>
      <c r="I41" s="2"/>
      <c r="J41" s="182"/>
      <c r="K41" s="2"/>
      <c r="L41" s="2"/>
      <c r="R41" s="2"/>
    </row>
    <row r="42" spans="1:14" s="59" customFormat="1" ht="191.25">
      <c r="A42" s="205">
        <f>A40+1</f>
        <v>2</v>
      </c>
      <c r="B42" s="211" t="s">
        <v>819</v>
      </c>
      <c r="C42" s="207"/>
      <c r="D42" s="327"/>
      <c r="E42" s="80"/>
      <c r="F42" s="247"/>
      <c r="G42" s="145"/>
      <c r="H42" s="81"/>
      <c r="J42" s="82"/>
      <c r="L42" s="82"/>
      <c r="N42" s="81"/>
    </row>
    <row r="43" spans="1:18" ht="12.75">
      <c r="A43" s="202"/>
      <c r="B43" s="163" t="s">
        <v>645</v>
      </c>
      <c r="C43" s="210" t="s">
        <v>11</v>
      </c>
      <c r="D43" s="325">
        <v>10</v>
      </c>
      <c r="E43" s="331"/>
      <c r="F43" s="247">
        <f>D43*E43</f>
        <v>0</v>
      </c>
      <c r="G43" s="304"/>
      <c r="H43" s="182"/>
      <c r="I43" s="2"/>
      <c r="J43" s="182"/>
      <c r="K43" s="2"/>
      <c r="L43" s="2"/>
      <c r="R43" s="2"/>
    </row>
    <row r="44" spans="1:18" ht="12.75">
      <c r="A44" s="202"/>
      <c r="B44" s="163" t="s">
        <v>35</v>
      </c>
      <c r="C44" s="210" t="s">
        <v>11</v>
      </c>
      <c r="D44" s="325">
        <v>50</v>
      </c>
      <c r="E44" s="331"/>
      <c r="F44" s="247">
        <f>D44*E44</f>
        <v>0</v>
      </c>
      <c r="G44" s="304"/>
      <c r="H44" s="182"/>
      <c r="I44" s="2"/>
      <c r="J44" s="182"/>
      <c r="K44" s="2"/>
      <c r="L44" s="2"/>
      <c r="R44" s="2"/>
    </row>
    <row r="45" spans="1:18" ht="12.75">
      <c r="A45" s="202"/>
      <c r="B45" s="163" t="s">
        <v>646</v>
      </c>
      <c r="C45" s="210" t="s">
        <v>11</v>
      </c>
      <c r="D45" s="325">
        <v>231</v>
      </c>
      <c r="E45" s="331"/>
      <c r="F45" s="247">
        <f>D45*E45</f>
        <v>0</v>
      </c>
      <c r="G45" s="304"/>
      <c r="H45" s="182"/>
      <c r="I45" s="2"/>
      <c r="J45" s="182"/>
      <c r="K45" s="2"/>
      <c r="L45" s="2"/>
      <c r="R45" s="2"/>
    </row>
    <row r="46" spans="1:14" s="59" customFormat="1" ht="267.75">
      <c r="A46" s="344">
        <f>A42+1</f>
        <v>3</v>
      </c>
      <c r="B46" s="346" t="s">
        <v>647</v>
      </c>
      <c r="C46" s="348"/>
      <c r="D46" s="350"/>
      <c r="E46" s="176"/>
      <c r="F46" s="354"/>
      <c r="G46" s="356"/>
      <c r="H46" s="81"/>
      <c r="J46" s="82"/>
      <c r="L46" s="82"/>
      <c r="N46" s="81"/>
    </row>
    <row r="47" spans="1:18" ht="291" customHeight="1">
      <c r="A47" s="403"/>
      <c r="B47" s="410" t="s">
        <v>773</v>
      </c>
      <c r="C47" s="390"/>
      <c r="D47" s="404"/>
      <c r="E47" s="405"/>
      <c r="F47" s="369"/>
      <c r="G47" s="399"/>
      <c r="H47" s="182"/>
      <c r="I47" s="2"/>
      <c r="J47" s="182"/>
      <c r="K47" s="2"/>
      <c r="L47" s="2"/>
      <c r="R47" s="2"/>
    </row>
    <row r="48" spans="1:18" ht="38.25">
      <c r="A48" s="358"/>
      <c r="B48" s="359" t="s">
        <v>648</v>
      </c>
      <c r="C48" s="360"/>
      <c r="D48" s="361"/>
      <c r="E48" s="362"/>
      <c r="F48" s="355"/>
      <c r="G48" s="363"/>
      <c r="H48" s="182"/>
      <c r="I48" s="2"/>
      <c r="J48" s="182"/>
      <c r="K48" s="2"/>
      <c r="L48" s="2"/>
      <c r="R48" s="2"/>
    </row>
    <row r="49" spans="1:18" ht="12.75">
      <c r="A49" s="202"/>
      <c r="B49" s="163"/>
      <c r="C49" s="210" t="s">
        <v>10</v>
      </c>
      <c r="D49" s="325">
        <v>1</v>
      </c>
      <c r="E49" s="331"/>
      <c r="F49" s="247">
        <f>D49*E49</f>
        <v>0</v>
      </c>
      <c r="G49" s="304"/>
      <c r="H49" s="182"/>
      <c r="I49" s="2"/>
      <c r="J49" s="182"/>
      <c r="K49" s="2"/>
      <c r="L49" s="2"/>
      <c r="R49" s="2"/>
    </row>
    <row r="50" spans="1:14" s="59" customFormat="1" ht="345" customHeight="1">
      <c r="A50" s="344">
        <f>A46+1</f>
        <v>4</v>
      </c>
      <c r="B50" s="346" t="s">
        <v>649</v>
      </c>
      <c r="C50" s="348"/>
      <c r="D50" s="350"/>
      <c r="E50" s="176"/>
      <c r="F50" s="354"/>
      <c r="G50" s="356"/>
      <c r="H50" s="81"/>
      <c r="J50" s="82"/>
      <c r="L50" s="82"/>
      <c r="N50" s="81"/>
    </row>
    <row r="51" spans="1:14" s="59" customFormat="1" ht="331.5" customHeight="1">
      <c r="A51" s="364"/>
      <c r="B51" s="365" t="s">
        <v>650</v>
      </c>
      <c r="C51" s="366"/>
      <c r="D51" s="367"/>
      <c r="E51" s="368"/>
      <c r="F51" s="369"/>
      <c r="G51" s="370"/>
      <c r="H51" s="81"/>
      <c r="J51" s="82"/>
      <c r="L51" s="82"/>
      <c r="N51" s="81"/>
    </row>
    <row r="52" spans="1:14" s="59" customFormat="1" ht="38.25">
      <c r="A52" s="345"/>
      <c r="B52" s="347" t="s">
        <v>651</v>
      </c>
      <c r="C52" s="349"/>
      <c r="D52" s="351"/>
      <c r="E52" s="353"/>
      <c r="F52" s="355"/>
      <c r="G52" s="357"/>
      <c r="H52" s="81"/>
      <c r="J52" s="82"/>
      <c r="L52" s="82"/>
      <c r="N52" s="81"/>
    </row>
    <row r="53" spans="1:18" ht="12.75">
      <c r="A53" s="202"/>
      <c r="B53" s="163"/>
      <c r="C53" s="210" t="s">
        <v>14</v>
      </c>
      <c r="D53" s="325">
        <v>1</v>
      </c>
      <c r="E53" s="331"/>
      <c r="F53" s="247">
        <f>D53*E53</f>
        <v>0</v>
      </c>
      <c r="G53" s="304"/>
      <c r="H53" s="182"/>
      <c r="I53" s="2"/>
      <c r="J53" s="182"/>
      <c r="K53" s="2"/>
      <c r="L53" s="2"/>
      <c r="R53" s="2"/>
    </row>
    <row r="54" spans="1:14" s="59" customFormat="1" ht="127.5">
      <c r="A54" s="205">
        <f>A50+1</f>
        <v>5</v>
      </c>
      <c r="B54" s="211" t="s">
        <v>652</v>
      </c>
      <c r="C54" s="207"/>
      <c r="D54" s="327"/>
      <c r="E54" s="80"/>
      <c r="F54" s="247"/>
      <c r="G54" s="145"/>
      <c r="H54" s="81"/>
      <c r="J54" s="82"/>
      <c r="L54" s="82"/>
      <c r="N54" s="81"/>
    </row>
    <row r="55" spans="1:18" ht="12.75">
      <c r="A55" s="202"/>
      <c r="B55" s="163" t="s">
        <v>653</v>
      </c>
      <c r="C55" s="210" t="s">
        <v>10</v>
      </c>
      <c r="D55" s="325">
        <v>4</v>
      </c>
      <c r="E55" s="331"/>
      <c r="F55" s="247">
        <f>D55*E55</f>
        <v>0</v>
      </c>
      <c r="G55" s="304"/>
      <c r="H55" s="182"/>
      <c r="I55" s="2"/>
      <c r="J55" s="182"/>
      <c r="K55" s="2"/>
      <c r="L55" s="2"/>
      <c r="R55" s="2"/>
    </row>
    <row r="56" spans="1:14" s="59" customFormat="1" ht="198" customHeight="1">
      <c r="A56" s="205">
        <f>A54+1</f>
        <v>6</v>
      </c>
      <c r="B56" s="211" t="s">
        <v>820</v>
      </c>
      <c r="C56" s="207"/>
      <c r="D56" s="327"/>
      <c r="E56" s="80"/>
      <c r="F56" s="247"/>
      <c r="G56" s="145"/>
      <c r="H56" s="81"/>
      <c r="J56" s="82"/>
      <c r="L56" s="82"/>
      <c r="N56" s="81"/>
    </row>
    <row r="57" spans="1:18" ht="12.75">
      <c r="A57" s="202"/>
      <c r="B57" s="163"/>
      <c r="C57" s="210" t="s">
        <v>14</v>
      </c>
      <c r="D57" s="325">
        <v>2</v>
      </c>
      <c r="E57" s="331"/>
      <c r="F57" s="247">
        <f>D57*E57</f>
        <v>0</v>
      </c>
      <c r="G57" s="304"/>
      <c r="H57" s="182"/>
      <c r="I57" s="2"/>
      <c r="J57" s="182"/>
      <c r="K57" s="2"/>
      <c r="L57" s="2"/>
      <c r="R57" s="2"/>
    </row>
    <row r="58" spans="1:14" s="59" customFormat="1" ht="102.75" customHeight="1">
      <c r="A58" s="205">
        <f>A56+1</f>
        <v>7</v>
      </c>
      <c r="B58" s="211" t="s">
        <v>654</v>
      </c>
      <c r="C58" s="207"/>
      <c r="D58" s="327"/>
      <c r="E58" s="80"/>
      <c r="F58" s="247"/>
      <c r="G58" s="145"/>
      <c r="H58" s="81"/>
      <c r="J58" s="82"/>
      <c r="L58" s="82"/>
      <c r="N58" s="81"/>
    </row>
    <row r="59" spans="1:18" ht="12.75">
      <c r="A59" s="202"/>
      <c r="B59" s="163"/>
      <c r="C59" s="210" t="s">
        <v>14</v>
      </c>
      <c r="D59" s="325">
        <v>1</v>
      </c>
      <c r="E59" s="331"/>
      <c r="F59" s="247">
        <f>D59*E59</f>
        <v>0</v>
      </c>
      <c r="G59" s="304"/>
      <c r="H59" s="182"/>
      <c r="I59" s="2"/>
      <c r="J59" s="182"/>
      <c r="K59" s="2"/>
      <c r="L59" s="2"/>
      <c r="R59" s="2"/>
    </row>
    <row r="60" spans="1:14" s="59" customFormat="1" ht="229.5">
      <c r="A60" s="344">
        <f>A58+1</f>
        <v>8</v>
      </c>
      <c r="B60" s="346" t="s">
        <v>656</v>
      </c>
      <c r="C60" s="348"/>
      <c r="D60" s="350"/>
      <c r="E60" s="176"/>
      <c r="F60" s="354"/>
      <c r="G60" s="356"/>
      <c r="H60" s="81"/>
      <c r="J60" s="82"/>
      <c r="L60" s="82"/>
      <c r="N60" s="81"/>
    </row>
    <row r="61" spans="1:14" s="59" customFormat="1" ht="331.5">
      <c r="A61" s="345"/>
      <c r="B61" s="347" t="s">
        <v>774</v>
      </c>
      <c r="C61" s="349"/>
      <c r="D61" s="351"/>
      <c r="E61" s="353"/>
      <c r="F61" s="355"/>
      <c r="G61" s="357"/>
      <c r="H61" s="81"/>
      <c r="J61" s="82"/>
      <c r="L61" s="82"/>
      <c r="N61" s="81"/>
    </row>
    <row r="62" spans="1:18" ht="12.75">
      <c r="A62" s="202"/>
      <c r="B62" s="163"/>
      <c r="C62" s="210" t="s">
        <v>14</v>
      </c>
      <c r="D62" s="325">
        <v>1</v>
      </c>
      <c r="E62" s="331"/>
      <c r="F62" s="247">
        <f>D62*E62</f>
        <v>0</v>
      </c>
      <c r="G62" s="304"/>
      <c r="H62" s="182"/>
      <c r="I62" s="2"/>
      <c r="J62" s="182"/>
      <c r="K62" s="2"/>
      <c r="L62" s="2"/>
      <c r="R62" s="2"/>
    </row>
    <row r="63" spans="1:14" s="59" customFormat="1" ht="102">
      <c r="A63" s="205">
        <f>A60+1</f>
        <v>9</v>
      </c>
      <c r="B63" s="211" t="s">
        <v>657</v>
      </c>
      <c r="C63" s="207"/>
      <c r="D63" s="327"/>
      <c r="E63" s="80"/>
      <c r="F63" s="247"/>
      <c r="G63" s="145"/>
      <c r="H63" s="81"/>
      <c r="J63" s="82"/>
      <c r="L63" s="82"/>
      <c r="N63" s="81"/>
    </row>
    <row r="64" spans="1:18" ht="12.75">
      <c r="A64" s="202"/>
      <c r="B64" s="163"/>
      <c r="C64" s="210" t="s">
        <v>625</v>
      </c>
      <c r="D64" s="325">
        <v>5</v>
      </c>
      <c r="E64" s="331"/>
      <c r="F64" s="247">
        <f>D64*E64</f>
        <v>0</v>
      </c>
      <c r="G64" s="304"/>
      <c r="H64" s="182"/>
      <c r="I64" s="2"/>
      <c r="J64" s="182"/>
      <c r="K64" s="2"/>
      <c r="L64" s="2"/>
      <c r="R64" s="2"/>
    </row>
    <row r="65" spans="1:14" s="59" customFormat="1" ht="255">
      <c r="A65" s="205">
        <f>A63+1</f>
        <v>10</v>
      </c>
      <c r="B65" s="211" t="s">
        <v>821</v>
      </c>
      <c r="C65" s="207"/>
      <c r="D65" s="327"/>
      <c r="E65" s="80"/>
      <c r="F65" s="247"/>
      <c r="G65" s="145"/>
      <c r="H65" s="81"/>
      <c r="J65" s="82"/>
      <c r="L65" s="82"/>
      <c r="N65" s="81"/>
    </row>
    <row r="66" spans="1:18" ht="12.75">
      <c r="A66" s="202"/>
      <c r="B66" s="163" t="s">
        <v>658</v>
      </c>
      <c r="C66" s="210" t="s">
        <v>659</v>
      </c>
      <c r="D66" s="325">
        <v>60</v>
      </c>
      <c r="E66" s="331"/>
      <c r="F66" s="247">
        <f>D66*E66</f>
        <v>0</v>
      </c>
      <c r="G66" s="304"/>
      <c r="H66" s="182"/>
      <c r="I66" s="2"/>
      <c r="J66" s="182"/>
      <c r="K66" s="2"/>
      <c r="L66" s="2"/>
      <c r="R66" s="2"/>
    </row>
    <row r="67" spans="1:18" ht="12.75">
      <c r="A67" s="202"/>
      <c r="B67" s="163" t="s">
        <v>660</v>
      </c>
      <c r="C67" s="210" t="s">
        <v>659</v>
      </c>
      <c r="D67" s="325">
        <v>60</v>
      </c>
      <c r="E67" s="331"/>
      <c r="F67" s="247">
        <f>D67*E67</f>
        <v>0</v>
      </c>
      <c r="G67" s="304"/>
      <c r="H67" s="182"/>
      <c r="I67" s="2"/>
      <c r="J67" s="182"/>
      <c r="K67" s="2"/>
      <c r="L67" s="2"/>
      <c r="R67" s="2"/>
    </row>
    <row r="68" spans="1:14" s="59" customFormat="1" ht="114.75">
      <c r="A68" s="205">
        <f>A65+1</f>
        <v>11</v>
      </c>
      <c r="B68" s="211" t="s">
        <v>661</v>
      </c>
      <c r="C68" s="207"/>
      <c r="D68" s="327"/>
      <c r="E68" s="80"/>
      <c r="F68" s="247"/>
      <c r="G68" s="145"/>
      <c r="H68" s="81"/>
      <c r="J68" s="82"/>
      <c r="L68" s="82"/>
      <c r="N68" s="81"/>
    </row>
    <row r="69" spans="1:18" ht="12.75">
      <c r="A69" s="202"/>
      <c r="B69" s="163"/>
      <c r="C69" s="210" t="s">
        <v>14</v>
      </c>
      <c r="D69" s="325">
        <v>1</v>
      </c>
      <c r="E69" s="331"/>
      <c r="F69" s="247">
        <f>D69*E69</f>
        <v>0</v>
      </c>
      <c r="G69" s="304"/>
      <c r="H69" s="182"/>
      <c r="I69" s="2"/>
      <c r="J69" s="182"/>
      <c r="K69" s="2"/>
      <c r="L69" s="2"/>
      <c r="R69" s="2"/>
    </row>
    <row r="70" spans="1:14" s="59" customFormat="1" ht="114.75">
      <c r="A70" s="205">
        <f>A68+1</f>
        <v>12</v>
      </c>
      <c r="B70" s="211" t="s">
        <v>661</v>
      </c>
      <c r="C70" s="207"/>
      <c r="D70" s="327"/>
      <c r="E70" s="80"/>
      <c r="F70" s="247"/>
      <c r="G70" s="145"/>
      <c r="H70" s="81"/>
      <c r="J70" s="82"/>
      <c r="L70" s="82"/>
      <c r="N70" s="81"/>
    </row>
    <row r="71" spans="1:18" ht="12.75">
      <c r="A71" s="202"/>
      <c r="B71" s="163"/>
      <c r="C71" s="210" t="s">
        <v>14</v>
      </c>
      <c r="D71" s="325">
        <v>1</v>
      </c>
      <c r="E71" s="331"/>
      <c r="F71" s="247">
        <f>D71*E71</f>
        <v>0</v>
      </c>
      <c r="G71" s="304"/>
      <c r="H71" s="182"/>
      <c r="I71" s="2"/>
      <c r="J71" s="182"/>
      <c r="K71" s="2"/>
      <c r="L71" s="2"/>
      <c r="R71" s="2"/>
    </row>
    <row r="72" spans="1:16" ht="12.75">
      <c r="A72" s="202"/>
      <c r="B72" s="152"/>
      <c r="C72" s="153"/>
      <c r="D72" s="154"/>
      <c r="E72" s="155"/>
      <c r="F72" s="314"/>
      <c r="G72" s="29"/>
      <c r="H72" s="2"/>
      <c r="J72" s="3"/>
      <c r="L72" s="3"/>
      <c r="N72" s="2"/>
      <c r="P72" s="4"/>
    </row>
    <row r="73" spans="1:14" s="11" customFormat="1" ht="12.75">
      <c r="A73" s="256"/>
      <c r="B73" s="465" t="s">
        <v>655</v>
      </c>
      <c r="C73" s="466"/>
      <c r="D73" s="466"/>
      <c r="E73" s="467"/>
      <c r="F73" s="334">
        <f>SUM(F41:F71)</f>
        <v>0</v>
      </c>
      <c r="G73" s="301"/>
      <c r="H73" s="257"/>
      <c r="J73" s="258"/>
      <c r="L73" s="258"/>
      <c r="N73" s="257"/>
    </row>
    <row r="74" spans="1:16" ht="12.75">
      <c r="A74" s="202"/>
      <c r="B74" s="152"/>
      <c r="C74" s="153"/>
      <c r="D74" s="154"/>
      <c r="E74" s="155"/>
      <c r="F74" s="314"/>
      <c r="G74" s="29"/>
      <c r="H74" s="2"/>
      <c r="J74" s="3"/>
      <c r="L74" s="3"/>
      <c r="N74" s="2"/>
      <c r="P74" s="4"/>
    </row>
    <row r="75" spans="1:14" s="59" customFormat="1" ht="25.5" customHeight="1">
      <c r="A75" s="213" t="s">
        <v>28</v>
      </c>
      <c r="B75" s="317" t="s">
        <v>189</v>
      </c>
      <c r="C75" s="179"/>
      <c r="D75" s="214"/>
      <c r="E75" s="145"/>
      <c r="F75" s="315"/>
      <c r="G75" s="145"/>
      <c r="H75" s="81"/>
      <c r="J75" s="180"/>
      <c r="L75" s="180"/>
      <c r="N75" s="81"/>
    </row>
    <row r="76" spans="1:16" ht="12.75">
      <c r="A76" s="202"/>
      <c r="B76" s="203"/>
      <c r="C76" s="204"/>
      <c r="D76" s="310"/>
      <c r="E76" s="31"/>
      <c r="F76" s="312"/>
      <c r="G76" s="29"/>
      <c r="H76" s="2"/>
      <c r="J76" s="3"/>
      <c r="L76" s="3"/>
      <c r="N76" s="2"/>
      <c r="P76" s="4"/>
    </row>
    <row r="77" spans="1:14" s="59" customFormat="1" ht="63.75">
      <c r="A77" s="205">
        <v>1</v>
      </c>
      <c r="B77" s="211" t="s">
        <v>662</v>
      </c>
      <c r="C77" s="207"/>
      <c r="D77" s="207"/>
      <c r="E77" s="80"/>
      <c r="F77" s="313"/>
      <c r="G77" s="145"/>
      <c r="H77" s="81"/>
      <c r="J77" s="82"/>
      <c r="L77" s="82"/>
      <c r="N77" s="81"/>
    </row>
    <row r="78" spans="1:18" ht="12.75">
      <c r="A78" s="202"/>
      <c r="B78" s="163"/>
      <c r="C78" s="210" t="s">
        <v>217</v>
      </c>
      <c r="D78" s="325">
        <v>242</v>
      </c>
      <c r="E78" s="331"/>
      <c r="F78" s="247">
        <f>D78*E78</f>
        <v>0</v>
      </c>
      <c r="G78" s="304"/>
      <c r="H78" s="182"/>
      <c r="I78" s="2"/>
      <c r="J78" s="182"/>
      <c r="K78" s="2"/>
      <c r="L78" s="2"/>
      <c r="R78" s="2"/>
    </row>
    <row r="79" spans="1:14" s="59" customFormat="1" ht="76.5">
      <c r="A79" s="205">
        <f>A77+1</f>
        <v>2</v>
      </c>
      <c r="B79" s="211" t="s">
        <v>663</v>
      </c>
      <c r="C79" s="207"/>
      <c r="D79" s="327"/>
      <c r="E79" s="80"/>
      <c r="F79" s="247"/>
      <c r="G79" s="145"/>
      <c r="H79" s="81"/>
      <c r="J79" s="82"/>
      <c r="L79" s="82"/>
      <c r="N79" s="81"/>
    </row>
    <row r="80" spans="1:18" ht="12.75">
      <c r="A80" s="202"/>
      <c r="B80" s="163"/>
      <c r="C80" s="210" t="s">
        <v>11</v>
      </c>
      <c r="D80" s="325">
        <v>520</v>
      </c>
      <c r="E80" s="331"/>
      <c r="F80" s="247">
        <f>D80*E80</f>
        <v>0</v>
      </c>
      <c r="G80" s="304"/>
      <c r="H80" s="182"/>
      <c r="I80" s="2"/>
      <c r="J80" s="182"/>
      <c r="K80" s="2"/>
      <c r="L80" s="2"/>
      <c r="R80" s="2"/>
    </row>
    <row r="81" spans="1:14" s="59" customFormat="1" ht="63.75">
      <c r="A81" s="205">
        <f>A79+1</f>
        <v>3</v>
      </c>
      <c r="B81" s="211" t="s">
        <v>664</v>
      </c>
      <c r="C81" s="207"/>
      <c r="D81" s="327"/>
      <c r="E81" s="80"/>
      <c r="F81" s="247"/>
      <c r="G81" s="145"/>
      <c r="H81" s="81"/>
      <c r="J81" s="82"/>
      <c r="L81" s="82"/>
      <c r="N81" s="81"/>
    </row>
    <row r="82" spans="1:18" ht="12.75">
      <c r="A82" s="202"/>
      <c r="B82" s="163"/>
      <c r="C82" s="210" t="s">
        <v>10</v>
      </c>
      <c r="D82" s="325">
        <v>2</v>
      </c>
      <c r="E82" s="331"/>
      <c r="F82" s="247">
        <f>D82*E82</f>
        <v>0</v>
      </c>
      <c r="G82" s="304"/>
      <c r="H82" s="182"/>
      <c r="I82" s="2"/>
      <c r="J82" s="182"/>
      <c r="K82" s="2"/>
      <c r="L82" s="2"/>
      <c r="R82" s="2"/>
    </row>
    <row r="83" spans="1:14" s="59" customFormat="1" ht="153">
      <c r="A83" s="205">
        <f>A81+1</f>
        <v>4</v>
      </c>
      <c r="B83" s="211" t="s">
        <v>665</v>
      </c>
      <c r="C83" s="207"/>
      <c r="D83" s="327"/>
      <c r="E83" s="80"/>
      <c r="F83" s="247"/>
      <c r="G83" s="145"/>
      <c r="H83" s="81"/>
      <c r="J83" s="82"/>
      <c r="L83" s="82"/>
      <c r="N83" s="81"/>
    </row>
    <row r="84" spans="1:18" ht="12.75">
      <c r="A84" s="202"/>
      <c r="B84" s="163"/>
      <c r="C84" s="210" t="s">
        <v>14</v>
      </c>
      <c r="D84" s="325">
        <v>5</v>
      </c>
      <c r="E84" s="331"/>
      <c r="F84" s="247">
        <f>D84*E84</f>
        <v>0</v>
      </c>
      <c r="G84" s="304"/>
      <c r="H84" s="182"/>
      <c r="I84" s="2"/>
      <c r="J84" s="182"/>
      <c r="K84" s="2"/>
      <c r="L84" s="2"/>
      <c r="R84" s="2"/>
    </row>
    <row r="85" spans="1:14" s="59" customFormat="1" ht="242.25">
      <c r="A85" s="344">
        <f>A83+1</f>
        <v>5</v>
      </c>
      <c r="B85" s="346" t="s">
        <v>667</v>
      </c>
      <c r="C85" s="348"/>
      <c r="D85" s="350"/>
      <c r="E85" s="176"/>
      <c r="F85" s="354"/>
      <c r="G85" s="356"/>
      <c r="H85" s="81"/>
      <c r="J85" s="82"/>
      <c r="L85" s="82"/>
      <c r="N85" s="81"/>
    </row>
    <row r="86" spans="1:14" s="59" customFormat="1" ht="397.5" customHeight="1">
      <c r="A86" s="364"/>
      <c r="B86" s="365" t="s">
        <v>668</v>
      </c>
      <c r="C86" s="366"/>
      <c r="D86" s="367"/>
      <c r="E86" s="368"/>
      <c r="F86" s="369"/>
      <c r="G86" s="370"/>
      <c r="H86" s="81"/>
      <c r="J86" s="82"/>
      <c r="L86" s="82"/>
      <c r="N86" s="81"/>
    </row>
    <row r="87" spans="1:14" s="59" customFormat="1" ht="38.25">
      <c r="A87" s="345"/>
      <c r="B87" s="347" t="s">
        <v>669</v>
      </c>
      <c r="C87" s="349"/>
      <c r="D87" s="351"/>
      <c r="E87" s="353"/>
      <c r="F87" s="355"/>
      <c r="G87" s="357"/>
      <c r="H87" s="81"/>
      <c r="J87" s="82"/>
      <c r="L87" s="82"/>
      <c r="N87" s="81"/>
    </row>
    <row r="88" spans="1:18" ht="12.75">
      <c r="A88" s="202"/>
      <c r="B88" s="163"/>
      <c r="C88" s="210" t="s">
        <v>14</v>
      </c>
      <c r="D88" s="325">
        <v>5</v>
      </c>
      <c r="E88" s="331"/>
      <c r="F88" s="247">
        <f>D88*E88</f>
        <v>0</v>
      </c>
      <c r="G88" s="304"/>
      <c r="H88" s="182"/>
      <c r="I88" s="2"/>
      <c r="J88" s="182"/>
      <c r="K88" s="2"/>
      <c r="L88" s="2"/>
      <c r="R88" s="2"/>
    </row>
    <row r="89" spans="1:14" s="59" customFormat="1" ht="76.5">
      <c r="A89" s="205">
        <f>A85+1</f>
        <v>6</v>
      </c>
      <c r="B89" s="211" t="s">
        <v>666</v>
      </c>
      <c r="C89" s="207"/>
      <c r="D89" s="327"/>
      <c r="E89" s="80"/>
      <c r="F89" s="247"/>
      <c r="G89" s="145"/>
      <c r="H89" s="81"/>
      <c r="J89" s="82"/>
      <c r="L89" s="82"/>
      <c r="N89" s="81"/>
    </row>
    <row r="90" spans="1:18" ht="12.75">
      <c r="A90" s="202"/>
      <c r="B90" s="163"/>
      <c r="C90" s="210" t="s">
        <v>625</v>
      </c>
      <c r="D90" s="325">
        <v>5</v>
      </c>
      <c r="E90" s="331"/>
      <c r="F90" s="247">
        <f>D90*E90</f>
        <v>0</v>
      </c>
      <c r="G90" s="304"/>
      <c r="H90" s="182"/>
      <c r="I90" s="2"/>
      <c r="J90" s="182"/>
      <c r="K90" s="2"/>
      <c r="L90" s="2"/>
      <c r="R90" s="2"/>
    </row>
    <row r="91" spans="1:16" ht="12.75">
      <c r="A91" s="202"/>
      <c r="B91" s="152"/>
      <c r="C91" s="153"/>
      <c r="D91" s="154"/>
      <c r="E91" s="155"/>
      <c r="F91" s="314"/>
      <c r="G91" s="29"/>
      <c r="H91" s="2"/>
      <c r="J91" s="3"/>
      <c r="L91" s="3"/>
      <c r="N91" s="2"/>
      <c r="P91" s="4"/>
    </row>
    <row r="92" spans="1:14" s="11" customFormat="1" ht="12.75">
      <c r="A92" s="256"/>
      <c r="B92" s="465" t="s">
        <v>195</v>
      </c>
      <c r="C92" s="466"/>
      <c r="D92" s="466"/>
      <c r="E92" s="467"/>
      <c r="F92" s="334">
        <f>SUM(F78:F90)</f>
        <v>0</v>
      </c>
      <c r="G92" s="301"/>
      <c r="H92" s="257"/>
      <c r="J92" s="258"/>
      <c r="L92" s="258"/>
      <c r="N92" s="257"/>
    </row>
    <row r="93" spans="1:18" ht="12.75">
      <c r="A93" s="202"/>
      <c r="B93" s="156"/>
      <c r="C93" s="157"/>
      <c r="D93" s="158"/>
      <c r="E93" s="237"/>
      <c r="F93" s="314"/>
      <c r="G93" s="309"/>
      <c r="H93" s="182"/>
      <c r="I93" s="2"/>
      <c r="J93" s="182"/>
      <c r="K93" s="2"/>
      <c r="L93" s="2"/>
      <c r="R93" s="2"/>
    </row>
    <row r="94" spans="1:16" ht="12.75">
      <c r="A94" s="241"/>
      <c r="B94" s="242"/>
      <c r="C94" s="243"/>
      <c r="D94" s="316"/>
      <c r="E94" s="247"/>
      <c r="F94" s="313"/>
      <c r="G94" s="237"/>
      <c r="H94" s="2"/>
      <c r="J94" s="3"/>
      <c r="L94" s="3"/>
      <c r="N94" s="2"/>
      <c r="P94" s="4"/>
    </row>
    <row r="95" spans="1:14" s="71" customFormat="1" ht="12.75">
      <c r="A95" s="202"/>
      <c r="B95" s="476" t="s">
        <v>7</v>
      </c>
      <c r="C95" s="466"/>
      <c r="D95" s="466"/>
      <c r="E95" s="466"/>
      <c r="F95" s="467"/>
      <c r="G95" s="306"/>
      <c r="H95" s="72"/>
      <c r="J95" s="73"/>
      <c r="L95" s="73"/>
      <c r="N95" s="72"/>
    </row>
    <row r="96" spans="1:14" s="71" customFormat="1" ht="15.75" customHeight="1">
      <c r="A96" s="215" t="s">
        <v>750</v>
      </c>
      <c r="B96" s="474" t="s">
        <v>755</v>
      </c>
      <c r="C96" s="474"/>
      <c r="D96" s="474"/>
      <c r="E96" s="474"/>
      <c r="F96" s="474"/>
      <c r="G96" s="306"/>
      <c r="H96" s="72"/>
      <c r="J96" s="73"/>
      <c r="L96" s="73"/>
      <c r="N96" s="72"/>
    </row>
    <row r="97" spans="1:14" s="71" customFormat="1" ht="15" customHeight="1">
      <c r="A97" s="202"/>
      <c r="B97" s="476"/>
      <c r="C97" s="466"/>
      <c r="D97" s="466"/>
      <c r="E97" s="466"/>
      <c r="F97" s="467"/>
      <c r="G97" s="306"/>
      <c r="H97" s="72"/>
      <c r="J97" s="73"/>
      <c r="L97" s="73"/>
      <c r="N97" s="72"/>
    </row>
    <row r="98" spans="1:16" ht="12.75">
      <c r="A98" s="202" t="s">
        <v>21</v>
      </c>
      <c r="B98" s="468" t="str">
        <f>B4</f>
        <v>PRIPREMNI RADOVI</v>
      </c>
      <c r="C98" s="466"/>
      <c r="D98" s="466"/>
      <c r="E98" s="467"/>
      <c r="F98" s="311">
        <f>F11</f>
        <v>0</v>
      </c>
      <c r="G98" s="29"/>
      <c r="H98" s="2"/>
      <c r="J98" s="3"/>
      <c r="L98" s="3"/>
      <c r="N98" s="2"/>
      <c r="P98" s="4"/>
    </row>
    <row r="99" spans="1:16" ht="12.75">
      <c r="A99" s="202" t="s">
        <v>22</v>
      </c>
      <c r="B99" s="468" t="str">
        <f>B13</f>
        <v>ZEMLJANI RADOVI</v>
      </c>
      <c r="C99" s="466"/>
      <c r="D99" s="466"/>
      <c r="E99" s="467"/>
      <c r="F99" s="311">
        <f>F36</f>
        <v>0</v>
      </c>
      <c r="G99" s="29"/>
      <c r="H99" s="2"/>
      <c r="J99" s="3"/>
      <c r="L99" s="3"/>
      <c r="N99" s="2"/>
      <c r="P99" s="4"/>
    </row>
    <row r="100" spans="1:16" ht="12.75">
      <c r="A100" s="202" t="s">
        <v>26</v>
      </c>
      <c r="B100" s="468" t="str">
        <f>B38</f>
        <v>RADOVI IZGRADNJE INSTALACIJA I CJEVOVODA VODOOPSKRBE</v>
      </c>
      <c r="C100" s="466"/>
      <c r="D100" s="466"/>
      <c r="E100" s="467"/>
      <c r="F100" s="311">
        <f>F73</f>
        <v>0</v>
      </c>
      <c r="G100" s="29"/>
      <c r="H100" s="2"/>
      <c r="J100" s="3"/>
      <c r="L100" s="3"/>
      <c r="N100" s="2"/>
      <c r="P100" s="4"/>
    </row>
    <row r="101" spans="1:16" ht="12.75">
      <c r="A101" s="202" t="s">
        <v>28</v>
      </c>
      <c r="B101" s="468" t="str">
        <f>B75</f>
        <v>OSTALI RADOVI</v>
      </c>
      <c r="C101" s="466"/>
      <c r="D101" s="466"/>
      <c r="E101" s="467"/>
      <c r="F101" s="311">
        <f>F92</f>
        <v>0</v>
      </c>
      <c r="G101" s="29"/>
      <c r="H101" s="2"/>
      <c r="J101" s="3"/>
      <c r="L101" s="3"/>
      <c r="N101" s="2"/>
      <c r="P101" s="4"/>
    </row>
    <row r="102" spans="1:16" ht="12.75">
      <c r="A102" s="202"/>
      <c r="B102" s="477"/>
      <c r="C102" s="466"/>
      <c r="D102" s="466"/>
      <c r="E102" s="467"/>
      <c r="F102" s="311"/>
      <c r="G102" s="29"/>
      <c r="H102" s="2"/>
      <c r="J102" s="3"/>
      <c r="L102" s="3"/>
      <c r="N102" s="2"/>
      <c r="P102" s="4"/>
    </row>
    <row r="103" spans="1:16" ht="12.75">
      <c r="A103" s="202"/>
      <c r="B103" s="460" t="s">
        <v>6</v>
      </c>
      <c r="C103" s="461"/>
      <c r="D103" s="461"/>
      <c r="E103" s="461"/>
      <c r="F103" s="251">
        <f>SUM(F98:F101)</f>
        <v>0</v>
      </c>
      <c r="G103" s="29"/>
      <c r="H103" s="2"/>
      <c r="J103" s="3"/>
      <c r="L103" s="3"/>
      <c r="N103" s="2"/>
      <c r="P103" s="4"/>
    </row>
    <row r="104" spans="1:18" ht="12.75">
      <c r="A104" s="32"/>
      <c r="B104" s="54"/>
      <c r="C104" s="183"/>
      <c r="D104" s="184"/>
      <c r="F104" s="185"/>
      <c r="G104" s="2"/>
      <c r="H104" s="182"/>
      <c r="I104" s="2"/>
      <c r="J104" s="182"/>
      <c r="K104" s="2"/>
      <c r="L104" s="2"/>
      <c r="R104" s="2"/>
    </row>
    <row r="105" spans="1:18" ht="12.75">
      <c r="A105" s="32"/>
      <c r="B105" s="4"/>
      <c r="C105" s="186"/>
      <c r="F105" s="185"/>
      <c r="G105" s="2"/>
      <c r="H105" s="182"/>
      <c r="I105" s="2"/>
      <c r="J105" s="182"/>
      <c r="K105" s="2"/>
      <c r="L105" s="2"/>
      <c r="R105" s="2"/>
    </row>
    <row r="106" spans="1:18" ht="12.75">
      <c r="A106" s="32"/>
      <c r="B106" s="54"/>
      <c r="C106" s="183"/>
      <c r="D106" s="184"/>
      <c r="E106" s="54"/>
      <c r="F106" s="185"/>
      <c r="G106" s="2"/>
      <c r="H106" s="182"/>
      <c r="I106" s="2"/>
      <c r="J106" s="182"/>
      <c r="K106" s="2"/>
      <c r="L106" s="2"/>
      <c r="R106" s="2"/>
    </row>
    <row r="107" spans="1:18" ht="12.75">
      <c r="A107" s="32"/>
      <c r="B107" s="54"/>
      <c r="C107" s="183"/>
      <c r="D107" s="184"/>
      <c r="E107" s="54"/>
      <c r="F107" s="185"/>
      <c r="G107" s="2"/>
      <c r="H107" s="182"/>
      <c r="I107" s="2"/>
      <c r="J107" s="182"/>
      <c r="K107" s="2"/>
      <c r="L107" s="2"/>
      <c r="R107" s="2"/>
    </row>
    <row r="108" spans="1:18" ht="12.75">
      <c r="A108" s="32"/>
      <c r="B108" s="187"/>
      <c r="C108" s="34"/>
      <c r="D108" s="188"/>
      <c r="E108" s="56"/>
      <c r="F108" s="185"/>
      <c r="G108" s="2"/>
      <c r="H108" s="182"/>
      <c r="I108" s="2"/>
      <c r="J108" s="182"/>
      <c r="K108" s="2"/>
      <c r="L108" s="2"/>
      <c r="R108" s="2"/>
    </row>
    <row r="109" spans="1:18" ht="12.75">
      <c r="A109" s="32"/>
      <c r="B109" s="187"/>
      <c r="C109" s="34"/>
      <c r="D109" s="188"/>
      <c r="E109" s="56"/>
      <c r="F109" s="185"/>
      <c r="G109" s="2"/>
      <c r="H109" s="182"/>
      <c r="I109" s="2"/>
      <c r="J109" s="182"/>
      <c r="K109" s="2"/>
      <c r="L109" s="2"/>
      <c r="R109" s="2"/>
    </row>
    <row r="110" spans="1:18" ht="15">
      <c r="A110" s="34"/>
      <c r="B110" s="189"/>
      <c r="C110" s="190"/>
      <c r="D110" s="191"/>
      <c r="E110" s="10"/>
      <c r="F110" s="192"/>
      <c r="G110" s="2"/>
      <c r="H110" s="182"/>
      <c r="I110" s="2"/>
      <c r="J110" s="182"/>
      <c r="K110" s="2"/>
      <c r="L110" s="2"/>
      <c r="R110" s="2"/>
    </row>
    <row r="111" spans="1:18" ht="15">
      <c r="A111" s="34"/>
      <c r="B111" s="189"/>
      <c r="C111" s="190"/>
      <c r="D111" s="191"/>
      <c r="E111" s="10"/>
      <c r="F111" s="192"/>
      <c r="G111" s="2"/>
      <c r="H111" s="182"/>
      <c r="I111" s="2"/>
      <c r="J111" s="182"/>
      <c r="K111" s="2"/>
      <c r="L111" s="2"/>
      <c r="R111" s="2"/>
    </row>
    <row r="112" spans="1:18" ht="15">
      <c r="A112" s="34"/>
      <c r="B112" s="189"/>
      <c r="C112" s="190"/>
      <c r="D112" s="191"/>
      <c r="E112" s="10"/>
      <c r="F112" s="192"/>
      <c r="G112" s="2"/>
      <c r="H112" s="182"/>
      <c r="I112" s="2"/>
      <c r="J112" s="182"/>
      <c r="K112" s="2"/>
      <c r="L112" s="2"/>
      <c r="R112" s="2"/>
    </row>
    <row r="113" spans="1:18" ht="12.75">
      <c r="A113" s="193"/>
      <c r="B113" s="4"/>
      <c r="D113" s="191"/>
      <c r="E113" s="10"/>
      <c r="F113" s="192"/>
      <c r="G113" s="2"/>
      <c r="H113" s="182"/>
      <c r="I113" s="2"/>
      <c r="J113" s="182"/>
      <c r="K113" s="2"/>
      <c r="L113" s="2"/>
      <c r="R113" s="2"/>
    </row>
    <row r="114" spans="4:18" ht="12.75">
      <c r="D114" s="191"/>
      <c r="E114" s="10"/>
      <c r="F114" s="192"/>
      <c r="H114" s="182"/>
      <c r="J114" s="182"/>
      <c r="L114" s="2"/>
      <c r="R114" s="2"/>
    </row>
    <row r="115" spans="7:18" ht="12.75">
      <c r="G115" s="5"/>
      <c r="H115" s="197"/>
      <c r="I115" s="5"/>
      <c r="J115" s="197"/>
      <c r="K115" s="5"/>
      <c r="L115" s="5"/>
      <c r="M115" s="13"/>
      <c r="N115" s="6"/>
      <c r="R115" s="2"/>
    </row>
    <row r="116" spans="7:18" ht="12.75">
      <c r="G116" s="5"/>
      <c r="H116" s="197"/>
      <c r="I116" s="5"/>
      <c r="J116" s="197"/>
      <c r="K116" s="5"/>
      <c r="L116" s="5"/>
      <c r="M116" s="13"/>
      <c r="N116" s="6"/>
      <c r="R116" s="2"/>
    </row>
    <row r="117" spans="7:18" ht="12.75">
      <c r="G117" s="5"/>
      <c r="H117" s="197"/>
      <c r="I117" s="5"/>
      <c r="J117" s="197"/>
      <c r="K117" s="5"/>
      <c r="L117" s="5"/>
      <c r="M117" s="13"/>
      <c r="N117" s="6"/>
      <c r="R117" s="2"/>
    </row>
    <row r="118" spans="7:18" ht="12.75">
      <c r="G118" s="5"/>
      <c r="H118" s="197"/>
      <c r="I118" s="5"/>
      <c r="J118" s="197"/>
      <c r="K118" s="5"/>
      <c r="L118" s="5"/>
      <c r="M118" s="13"/>
      <c r="N118" s="6"/>
      <c r="R118" s="2"/>
    </row>
    <row r="121" ht="12.75">
      <c r="C121" s="186"/>
    </row>
    <row r="122" spans="3:6" ht="12.75">
      <c r="C122" s="186"/>
      <c r="E122" s="199"/>
      <c r="F122" s="4"/>
    </row>
    <row r="123" ht="12.75">
      <c r="C123" s="186"/>
    </row>
    <row r="126" spans="7:16" ht="12.75">
      <c r="G126" s="198"/>
      <c r="H126" s="4"/>
      <c r="I126" s="198"/>
      <c r="J126" s="4"/>
      <c r="M126" s="3"/>
      <c r="N126" s="4"/>
      <c r="O126" s="3"/>
      <c r="P126" s="4"/>
    </row>
  </sheetData>
  <sheetProtection password="E1F3" sheet="1" selectLockedCells="1"/>
  <mergeCells count="14">
    <mergeCell ref="B100:E100"/>
    <mergeCell ref="B101:E101"/>
    <mergeCell ref="B102:E102"/>
    <mergeCell ref="B97:F97"/>
    <mergeCell ref="A1:G1"/>
    <mergeCell ref="B11:E11"/>
    <mergeCell ref="B36:E36"/>
    <mergeCell ref="B73:E73"/>
    <mergeCell ref="B103:E103"/>
    <mergeCell ref="B92:E92"/>
    <mergeCell ref="B96:F96"/>
    <mergeCell ref="B95:F95"/>
    <mergeCell ref="B98:E98"/>
    <mergeCell ref="B99:E99"/>
  </mergeCells>
  <printOptions gridLines="1" horizontalCentered="1"/>
  <pageMargins left="0.3937007874015748" right="0.1968503937007874" top="1.3779527559055118" bottom="1.1811023622047245" header="0.35433070866141736" footer="0.1968503937007874"/>
  <pageSetup horizontalDpi="600" verticalDpi="600" orientation="portrait" paperSize="9" scale="96" r:id="rId1"/>
  <headerFooter alignWithMargins="0">
    <oddHeader xml:space="preserve">&amp;L&amp;8ŠKOLSKA DVORANA ĐURMANEC&amp;R&amp;8HRŠAK &amp; HRŠAK d.o.o. </oddHeader>
    <oddFooter>&amp;LPonudbeni troškovnik, VII-Faza&amp;Rstr. &amp;P/251
</oddFooter>
  </headerFooter>
  <rowBreaks count="6" manualBreakCount="6">
    <brk id="12" max="6" man="1"/>
    <brk id="41" max="6" man="1"/>
    <brk id="45" max="6" man="1"/>
    <brk id="59" max="6" man="1"/>
    <brk id="69" max="6" man="1"/>
    <brk id="84" max="6" man="1"/>
  </rowBreaks>
</worksheet>
</file>

<file path=xl/worksheets/sheet6.xml><?xml version="1.0" encoding="utf-8"?>
<worksheet xmlns="http://schemas.openxmlformats.org/spreadsheetml/2006/main" xmlns:r="http://schemas.openxmlformats.org/officeDocument/2006/relationships">
  <dimension ref="A1:R126"/>
  <sheetViews>
    <sheetView view="pageBreakPreview" zoomScaleNormal="130" zoomScaleSheetLayoutView="100" zoomScalePageLayoutView="145" workbookViewId="0" topLeftCell="A1">
      <selection activeCell="E83" sqref="E83"/>
    </sheetView>
  </sheetViews>
  <sheetFormatPr defaultColWidth="9.140625" defaultRowHeight="12.75"/>
  <cols>
    <col min="1" max="1" width="5.140625" style="21" customWidth="1"/>
    <col min="2" max="2" width="34.140625" style="1" customWidth="1"/>
    <col min="3" max="3" width="6.8515625" style="17" customWidth="1"/>
    <col min="4" max="4" width="9.8515625" style="23" customWidth="1"/>
    <col min="5" max="5" width="13.421875" style="4" customWidth="1"/>
    <col min="6" max="6" width="16.57421875" style="9" customWidth="1"/>
    <col min="7" max="7" width="16.28125" style="4" customWidth="1"/>
    <col min="8" max="8" width="17.8515625" style="14" customWidth="1"/>
    <col min="9" max="9" width="12.421875" style="4" customWidth="1"/>
    <col min="10" max="10" width="17.8515625" style="14" customWidth="1"/>
    <col min="11" max="11" width="12.421875" style="4" customWidth="1"/>
    <col min="12" max="12" width="17.8515625" style="4" customWidth="1"/>
    <col min="13" max="13" width="12.421875" style="4" customWidth="1"/>
    <col min="14" max="14" width="18.28125" style="3" customWidth="1"/>
    <col min="15" max="15" width="12.421875" style="4" customWidth="1"/>
    <col min="16" max="16" width="17.8515625" style="3" customWidth="1"/>
    <col min="17" max="17" width="12.421875" style="4" customWidth="1"/>
    <col min="18" max="18" width="17.8515625" style="4" customWidth="1"/>
    <col min="19" max="19" width="11.57421875" style="4" customWidth="1"/>
    <col min="20" max="20" width="11.28125" style="4" customWidth="1"/>
    <col min="21" max="16384" width="9.140625" style="4" customWidth="1"/>
  </cols>
  <sheetData>
    <row r="1" spans="1:18" ht="48" customHeight="1">
      <c r="A1" s="480" t="s">
        <v>816</v>
      </c>
      <c r="B1" s="472"/>
      <c r="C1" s="472"/>
      <c r="D1" s="472"/>
      <c r="E1" s="472"/>
      <c r="F1" s="472"/>
      <c r="G1" s="473"/>
      <c r="H1" s="9"/>
      <c r="J1" s="9"/>
      <c r="L1" s="2"/>
      <c r="R1" s="2"/>
    </row>
    <row r="2" spans="1:18" ht="76.5">
      <c r="A2" s="25" t="s">
        <v>0</v>
      </c>
      <c r="B2" s="25" t="s">
        <v>5</v>
      </c>
      <c r="C2" s="25" t="s">
        <v>1</v>
      </c>
      <c r="D2" s="26" t="s">
        <v>2</v>
      </c>
      <c r="E2" s="25" t="s">
        <v>3</v>
      </c>
      <c r="F2" s="25" t="s">
        <v>4</v>
      </c>
      <c r="G2" s="303" t="s">
        <v>952</v>
      </c>
      <c r="H2" s="178"/>
      <c r="J2" s="9"/>
      <c r="L2" s="2"/>
      <c r="R2" s="2"/>
    </row>
    <row r="3" spans="1:18" ht="15.75">
      <c r="A3" s="123"/>
      <c r="B3" s="123"/>
      <c r="C3" s="123"/>
      <c r="D3" s="123"/>
      <c r="E3" s="123"/>
      <c r="F3" s="123"/>
      <c r="G3" s="29"/>
      <c r="H3" s="9"/>
      <c r="J3" s="9"/>
      <c r="L3" s="2"/>
      <c r="R3" s="2"/>
    </row>
    <row r="4" spans="1:16" ht="25.5" customHeight="1">
      <c r="A4" s="200" t="s">
        <v>21</v>
      </c>
      <c r="B4" s="27" t="s">
        <v>34</v>
      </c>
      <c r="C4" s="124"/>
      <c r="D4" s="201"/>
      <c r="E4" s="29"/>
      <c r="F4" s="126"/>
      <c r="G4" s="29"/>
      <c r="H4" s="2"/>
      <c r="J4" s="3"/>
      <c r="L4" s="3"/>
      <c r="N4" s="2"/>
      <c r="P4" s="4"/>
    </row>
    <row r="5" spans="1:16" ht="12.75">
      <c r="A5" s="202"/>
      <c r="B5" s="203"/>
      <c r="C5" s="204"/>
      <c r="D5" s="57"/>
      <c r="E5" s="31"/>
      <c r="F5" s="136"/>
      <c r="G5" s="29"/>
      <c r="H5" s="2"/>
      <c r="J5" s="3"/>
      <c r="L5" s="3"/>
      <c r="N5" s="2"/>
      <c r="P5" s="4"/>
    </row>
    <row r="6" spans="1:14" s="59" customFormat="1" ht="114.75">
      <c r="A6" s="205">
        <v>1</v>
      </c>
      <c r="B6" s="206" t="s">
        <v>594</v>
      </c>
      <c r="C6" s="207"/>
      <c r="D6" s="207"/>
      <c r="E6" s="80"/>
      <c r="F6" s="137"/>
      <c r="G6" s="145"/>
      <c r="H6" s="81"/>
      <c r="J6" s="82"/>
      <c r="L6" s="82"/>
      <c r="N6" s="81"/>
    </row>
    <row r="7" spans="1:14" s="59" customFormat="1" ht="13.5" customHeight="1">
      <c r="A7" s="208"/>
      <c r="B7" s="209"/>
      <c r="C7" s="210" t="s">
        <v>11</v>
      </c>
      <c r="D7" s="325">
        <v>150</v>
      </c>
      <c r="E7" s="80"/>
      <c r="F7" s="322">
        <f>D7*E7</f>
        <v>0</v>
      </c>
      <c r="G7" s="145"/>
      <c r="H7" s="81"/>
      <c r="J7" s="82"/>
      <c r="L7" s="82"/>
      <c r="N7" s="81"/>
    </row>
    <row r="8" spans="1:14" s="59" customFormat="1" ht="178.5">
      <c r="A8" s="205">
        <f>A6+1</f>
        <v>2</v>
      </c>
      <c r="B8" s="211" t="s">
        <v>595</v>
      </c>
      <c r="C8" s="207"/>
      <c r="D8" s="327"/>
      <c r="E8" s="80"/>
      <c r="F8" s="322"/>
      <c r="G8" s="145"/>
      <c r="H8" s="81"/>
      <c r="J8" s="82"/>
      <c r="L8" s="82"/>
      <c r="N8" s="81"/>
    </row>
    <row r="9" spans="1:14" s="59" customFormat="1" ht="12.75">
      <c r="A9" s="205"/>
      <c r="B9" s="209"/>
      <c r="C9" s="210" t="s">
        <v>453</v>
      </c>
      <c r="D9" s="332">
        <v>10</v>
      </c>
      <c r="E9" s="80"/>
      <c r="F9" s="322">
        <f>D9*E9</f>
        <v>0</v>
      </c>
      <c r="G9" s="145"/>
      <c r="H9" s="81"/>
      <c r="J9" s="82"/>
      <c r="L9" s="82"/>
      <c r="N9" s="81"/>
    </row>
    <row r="10" spans="1:16" ht="12.75">
      <c r="A10" s="202"/>
      <c r="B10" s="152"/>
      <c r="C10" s="153"/>
      <c r="D10" s="154"/>
      <c r="E10" s="155"/>
      <c r="F10" s="151"/>
      <c r="G10" s="29"/>
      <c r="H10" s="2"/>
      <c r="J10" s="3"/>
      <c r="L10" s="3"/>
      <c r="N10" s="2"/>
      <c r="P10" s="4"/>
    </row>
    <row r="11" spans="1:14" s="11" customFormat="1" ht="12.75">
      <c r="A11" s="256"/>
      <c r="B11" s="465" t="s">
        <v>54</v>
      </c>
      <c r="C11" s="466"/>
      <c r="D11" s="466"/>
      <c r="E11" s="467"/>
      <c r="F11" s="324">
        <f>SUM(F7:F9)</f>
        <v>0</v>
      </c>
      <c r="G11" s="301"/>
      <c r="H11" s="257"/>
      <c r="J11" s="258"/>
      <c r="L11" s="258"/>
      <c r="N11" s="257"/>
    </row>
    <row r="12" spans="1:18" ht="12.75">
      <c r="A12" s="202"/>
      <c r="B12" s="156"/>
      <c r="C12" s="157"/>
      <c r="D12" s="158"/>
      <c r="E12" s="29"/>
      <c r="F12" s="151"/>
      <c r="G12" s="304"/>
      <c r="H12" s="9"/>
      <c r="I12" s="2"/>
      <c r="J12" s="9"/>
      <c r="K12" s="2"/>
      <c r="L12" s="2"/>
      <c r="R12" s="2"/>
    </row>
    <row r="13" spans="1:16" ht="25.5" customHeight="1">
      <c r="A13" s="200" t="s">
        <v>22</v>
      </c>
      <c r="B13" s="27" t="s">
        <v>25</v>
      </c>
      <c r="C13" s="124"/>
      <c r="D13" s="201"/>
      <c r="E13" s="29"/>
      <c r="F13" s="126"/>
      <c r="G13" s="29"/>
      <c r="H13" s="2"/>
      <c r="J13" s="3"/>
      <c r="L13" s="3"/>
      <c r="N13" s="2"/>
      <c r="P13" s="4"/>
    </row>
    <row r="14" spans="1:16" ht="12.75">
      <c r="A14" s="202"/>
      <c r="B14" s="203"/>
      <c r="C14" s="204"/>
      <c r="D14" s="57"/>
      <c r="E14" s="31"/>
      <c r="F14" s="136"/>
      <c r="G14" s="29"/>
      <c r="H14" s="2"/>
      <c r="J14" s="3"/>
      <c r="L14" s="3"/>
      <c r="N14" s="2"/>
      <c r="P14" s="4"/>
    </row>
    <row r="15" spans="1:14" s="59" customFormat="1" ht="102">
      <c r="A15" s="205">
        <v>1</v>
      </c>
      <c r="B15" s="211" t="s">
        <v>596</v>
      </c>
      <c r="C15" s="207"/>
      <c r="D15" s="207"/>
      <c r="E15" s="80"/>
      <c r="F15" s="137"/>
      <c r="G15" s="145"/>
      <c r="H15" s="81"/>
      <c r="J15" s="82"/>
      <c r="L15" s="82"/>
      <c r="N15" s="81"/>
    </row>
    <row r="16" spans="1:14" s="59" customFormat="1" ht="13.5" customHeight="1">
      <c r="A16" s="208"/>
      <c r="B16" s="209"/>
      <c r="C16" s="210" t="s">
        <v>453</v>
      </c>
      <c r="D16" s="325">
        <v>450</v>
      </c>
      <c r="E16" s="330"/>
      <c r="F16" s="322">
        <f>D16*E16</f>
        <v>0</v>
      </c>
      <c r="G16" s="145"/>
      <c r="H16" s="81"/>
      <c r="J16" s="82"/>
      <c r="L16" s="82"/>
      <c r="N16" s="81"/>
    </row>
    <row r="17" spans="1:14" s="59" customFormat="1" ht="190.5" customHeight="1">
      <c r="A17" s="205">
        <f>A15+1</f>
        <v>2</v>
      </c>
      <c r="B17" s="211" t="s">
        <v>597</v>
      </c>
      <c r="C17" s="207"/>
      <c r="D17" s="327"/>
      <c r="E17" s="330"/>
      <c r="F17" s="322"/>
      <c r="G17" s="145"/>
      <c r="H17" s="81"/>
      <c r="J17" s="82"/>
      <c r="L17" s="82"/>
      <c r="N17" s="81"/>
    </row>
    <row r="18" spans="1:14" s="59" customFormat="1" ht="13.5" customHeight="1">
      <c r="A18" s="208"/>
      <c r="B18" s="209"/>
      <c r="C18" s="210" t="s">
        <v>11</v>
      </c>
      <c r="D18" s="325">
        <v>66</v>
      </c>
      <c r="E18" s="330"/>
      <c r="F18" s="322">
        <f>D18*E18</f>
        <v>0</v>
      </c>
      <c r="G18" s="145"/>
      <c r="H18" s="81"/>
      <c r="J18" s="82"/>
      <c r="L18" s="82"/>
      <c r="N18" s="81"/>
    </row>
    <row r="19" spans="1:14" s="59" customFormat="1" ht="409.5">
      <c r="A19" s="205">
        <f>A17+1</f>
        <v>3</v>
      </c>
      <c r="B19" s="211" t="s">
        <v>598</v>
      </c>
      <c r="C19" s="207"/>
      <c r="D19" s="327"/>
      <c r="E19" s="330"/>
      <c r="F19" s="322"/>
      <c r="G19" s="145"/>
      <c r="H19" s="81"/>
      <c r="J19" s="82"/>
      <c r="L19" s="82"/>
      <c r="N19" s="81"/>
    </row>
    <row r="20" spans="1:14" s="59" customFormat="1" ht="13.5" customHeight="1">
      <c r="A20" s="208"/>
      <c r="B20" s="209"/>
      <c r="C20" s="210" t="s">
        <v>486</v>
      </c>
      <c r="D20" s="325">
        <v>60</v>
      </c>
      <c r="E20" s="330"/>
      <c r="F20" s="322">
        <f>D20*E20</f>
        <v>0</v>
      </c>
      <c r="G20" s="145"/>
      <c r="H20" s="81"/>
      <c r="J20" s="82"/>
      <c r="L20" s="82"/>
      <c r="N20" s="81"/>
    </row>
    <row r="21" spans="1:14" s="59" customFormat="1" ht="369.75">
      <c r="A21" s="344">
        <f>A19+1</f>
        <v>4</v>
      </c>
      <c r="B21" s="346" t="s">
        <v>600</v>
      </c>
      <c r="C21" s="348"/>
      <c r="D21" s="350"/>
      <c r="E21" s="352"/>
      <c r="F21" s="394"/>
      <c r="G21" s="356"/>
      <c r="H21" s="81"/>
      <c r="J21" s="82"/>
      <c r="L21" s="82"/>
      <c r="N21" s="81"/>
    </row>
    <row r="22" spans="1:14" s="59" customFormat="1" ht="51">
      <c r="A22" s="382"/>
      <c r="B22" s="347" t="s">
        <v>599</v>
      </c>
      <c r="C22" s="349"/>
      <c r="D22" s="351"/>
      <c r="E22" s="424"/>
      <c r="F22" s="424"/>
      <c r="G22" s="357"/>
      <c r="H22" s="81"/>
      <c r="J22" s="82"/>
      <c r="L22" s="82"/>
      <c r="N22" s="81"/>
    </row>
    <row r="23" spans="1:14" s="59" customFormat="1" ht="12.75">
      <c r="A23" s="208"/>
      <c r="B23" s="211"/>
      <c r="C23" s="210" t="s">
        <v>486</v>
      </c>
      <c r="D23" s="325">
        <v>85</v>
      </c>
      <c r="E23" s="330"/>
      <c r="F23" s="322">
        <f>D23*E23</f>
        <v>0</v>
      </c>
      <c r="G23" s="145"/>
      <c r="H23" s="81"/>
      <c r="J23" s="82"/>
      <c r="L23" s="82"/>
      <c r="N23" s="81"/>
    </row>
    <row r="24" spans="1:14" s="59" customFormat="1" ht="396.75" customHeight="1">
      <c r="A24" s="344">
        <f>A21+1</f>
        <v>5</v>
      </c>
      <c r="B24" s="346" t="s">
        <v>601</v>
      </c>
      <c r="C24" s="348"/>
      <c r="D24" s="350"/>
      <c r="E24" s="352"/>
      <c r="F24" s="394"/>
      <c r="G24" s="356"/>
      <c r="H24" s="81"/>
      <c r="J24" s="82"/>
      <c r="L24" s="82"/>
      <c r="N24" s="81"/>
    </row>
    <row r="25" spans="1:14" s="59" customFormat="1" ht="63.75">
      <c r="A25" s="345"/>
      <c r="B25" s="347" t="s">
        <v>602</v>
      </c>
      <c r="C25" s="349"/>
      <c r="D25" s="351"/>
      <c r="E25" s="353"/>
      <c r="F25" s="395"/>
      <c r="G25" s="357"/>
      <c r="H25" s="81"/>
      <c r="J25" s="82"/>
      <c r="L25" s="82"/>
      <c r="N25" s="81"/>
    </row>
    <row r="26" spans="1:14" s="59" customFormat="1" ht="13.5" customHeight="1">
      <c r="A26" s="208"/>
      <c r="B26" s="209"/>
      <c r="C26" s="210" t="s">
        <v>486</v>
      </c>
      <c r="D26" s="325">
        <v>24</v>
      </c>
      <c r="E26" s="330"/>
      <c r="F26" s="322">
        <f>D26*E26</f>
        <v>0</v>
      </c>
      <c r="G26" s="145"/>
      <c r="H26" s="81"/>
      <c r="J26" s="82"/>
      <c r="L26" s="82"/>
      <c r="N26" s="81"/>
    </row>
    <row r="27" spans="1:14" s="59" customFormat="1" ht="395.25" customHeight="1">
      <c r="A27" s="344">
        <f>A24+1</f>
        <v>6</v>
      </c>
      <c r="B27" s="346" t="s">
        <v>603</v>
      </c>
      <c r="C27" s="348"/>
      <c r="D27" s="350"/>
      <c r="E27" s="352"/>
      <c r="F27" s="394"/>
      <c r="G27" s="356"/>
      <c r="H27" s="81"/>
      <c r="J27" s="82"/>
      <c r="L27" s="82"/>
      <c r="N27" s="81"/>
    </row>
    <row r="28" spans="1:14" s="59" customFormat="1" ht="63.75">
      <c r="A28" s="345"/>
      <c r="B28" s="347" t="s">
        <v>602</v>
      </c>
      <c r="C28" s="349"/>
      <c r="D28" s="351"/>
      <c r="E28" s="353"/>
      <c r="F28" s="395"/>
      <c r="G28" s="357"/>
      <c r="H28" s="81"/>
      <c r="J28" s="82"/>
      <c r="L28" s="82"/>
      <c r="N28" s="81"/>
    </row>
    <row r="29" spans="1:14" s="59" customFormat="1" ht="12.75">
      <c r="A29" s="208"/>
      <c r="B29" s="212"/>
      <c r="C29" s="210" t="s">
        <v>486</v>
      </c>
      <c r="D29" s="325">
        <v>40</v>
      </c>
      <c r="E29" s="330"/>
      <c r="F29" s="322">
        <f>D29*E29</f>
        <v>0</v>
      </c>
      <c r="G29" s="145"/>
      <c r="H29" s="81"/>
      <c r="J29" s="82"/>
      <c r="L29" s="82"/>
      <c r="N29" s="81"/>
    </row>
    <row r="30" spans="1:14" s="59" customFormat="1" ht="242.25" customHeight="1">
      <c r="A30" s="205">
        <f>A27+1</f>
        <v>7</v>
      </c>
      <c r="B30" s="211" t="s">
        <v>604</v>
      </c>
      <c r="C30" s="207"/>
      <c r="D30" s="327"/>
      <c r="E30" s="330"/>
      <c r="F30" s="322"/>
      <c r="G30" s="145"/>
      <c r="H30" s="81"/>
      <c r="J30" s="82"/>
      <c r="L30" s="82"/>
      <c r="N30" s="81"/>
    </row>
    <row r="31" spans="1:14" s="59" customFormat="1" ht="12.75">
      <c r="A31" s="208"/>
      <c r="B31" s="212"/>
      <c r="C31" s="210" t="s">
        <v>486</v>
      </c>
      <c r="D31" s="325">
        <v>45</v>
      </c>
      <c r="E31" s="330"/>
      <c r="F31" s="322">
        <f>D31*E31</f>
        <v>0</v>
      </c>
      <c r="G31" s="145"/>
      <c r="H31" s="81"/>
      <c r="J31" s="82"/>
      <c r="L31" s="82"/>
      <c r="N31" s="81"/>
    </row>
    <row r="32" spans="1:14" s="59" customFormat="1" ht="234" customHeight="1">
      <c r="A32" s="205">
        <f>A30+1</f>
        <v>8</v>
      </c>
      <c r="B32" s="211" t="s">
        <v>605</v>
      </c>
      <c r="C32" s="207"/>
      <c r="D32" s="327"/>
      <c r="E32" s="330"/>
      <c r="F32" s="322"/>
      <c r="G32" s="145"/>
      <c r="H32" s="81"/>
      <c r="J32" s="82"/>
      <c r="L32" s="82"/>
      <c r="N32" s="81"/>
    </row>
    <row r="33" spans="1:14" s="59" customFormat="1" ht="12.75">
      <c r="A33" s="208"/>
      <c r="B33" s="212"/>
      <c r="C33" s="210" t="s">
        <v>486</v>
      </c>
      <c r="D33" s="325">
        <v>19</v>
      </c>
      <c r="E33" s="330"/>
      <c r="F33" s="322">
        <f>D33*E33</f>
        <v>0</v>
      </c>
      <c r="G33" s="145"/>
      <c r="H33" s="81"/>
      <c r="J33" s="82"/>
      <c r="L33" s="82"/>
      <c r="N33" s="81"/>
    </row>
    <row r="34" spans="1:14" s="59" customFormat="1" ht="234" customHeight="1">
      <c r="A34" s="205">
        <f>A32+1</f>
        <v>9</v>
      </c>
      <c r="B34" s="211" t="s">
        <v>606</v>
      </c>
      <c r="C34" s="207"/>
      <c r="D34" s="327"/>
      <c r="E34" s="330"/>
      <c r="F34" s="322"/>
      <c r="G34" s="145"/>
      <c r="H34" s="81"/>
      <c r="J34" s="82"/>
      <c r="L34" s="82"/>
      <c r="N34" s="81"/>
    </row>
    <row r="35" spans="1:14" s="59" customFormat="1" ht="12.75">
      <c r="A35" s="208"/>
      <c r="B35" s="212"/>
      <c r="C35" s="210" t="s">
        <v>486</v>
      </c>
      <c r="D35" s="325">
        <v>116</v>
      </c>
      <c r="E35" s="330"/>
      <c r="F35" s="322">
        <f>D35*E35</f>
        <v>0</v>
      </c>
      <c r="G35" s="145"/>
      <c r="H35" s="81"/>
      <c r="J35" s="82"/>
      <c r="L35" s="82"/>
      <c r="N35" s="81"/>
    </row>
    <row r="36" spans="1:14" s="59" customFormat="1" ht="271.5" customHeight="1">
      <c r="A36" s="205">
        <f>A34+1</f>
        <v>10</v>
      </c>
      <c r="B36" s="211" t="s">
        <v>607</v>
      </c>
      <c r="C36" s="207"/>
      <c r="D36" s="327"/>
      <c r="E36" s="330"/>
      <c r="F36" s="322"/>
      <c r="G36" s="145"/>
      <c r="H36" s="81"/>
      <c r="J36" s="82"/>
      <c r="L36" s="82"/>
      <c r="N36" s="81"/>
    </row>
    <row r="37" spans="1:14" s="59" customFormat="1" ht="12.75">
      <c r="A37" s="208"/>
      <c r="B37" s="212"/>
      <c r="C37" s="210" t="s">
        <v>453</v>
      </c>
      <c r="D37" s="325">
        <v>40</v>
      </c>
      <c r="E37" s="330"/>
      <c r="F37" s="322">
        <f>D37*E37</f>
        <v>0</v>
      </c>
      <c r="G37" s="145"/>
      <c r="H37" s="81"/>
      <c r="J37" s="82"/>
      <c r="L37" s="82"/>
      <c r="N37" s="81"/>
    </row>
    <row r="38" spans="1:14" s="59" customFormat="1" ht="165.75">
      <c r="A38" s="205">
        <f>A36+1</f>
        <v>11</v>
      </c>
      <c r="B38" s="211" t="s">
        <v>608</v>
      </c>
      <c r="C38" s="207"/>
      <c r="D38" s="327"/>
      <c r="E38" s="330"/>
      <c r="F38" s="322"/>
      <c r="G38" s="145"/>
      <c r="H38" s="81"/>
      <c r="J38" s="82"/>
      <c r="L38" s="82"/>
      <c r="N38" s="81"/>
    </row>
    <row r="39" spans="1:14" s="59" customFormat="1" ht="12.75">
      <c r="A39" s="208"/>
      <c r="B39" s="212"/>
      <c r="C39" s="210" t="s">
        <v>453</v>
      </c>
      <c r="D39" s="325">
        <v>330</v>
      </c>
      <c r="E39" s="330"/>
      <c r="F39" s="322">
        <f>D39*E39</f>
        <v>0</v>
      </c>
      <c r="G39" s="145"/>
      <c r="H39" s="81"/>
      <c r="J39" s="82"/>
      <c r="L39" s="82"/>
      <c r="N39" s="81"/>
    </row>
    <row r="40" spans="1:16" ht="12.75">
      <c r="A40" s="202"/>
      <c r="B40" s="152"/>
      <c r="C40" s="153"/>
      <c r="D40" s="154"/>
      <c r="E40" s="155"/>
      <c r="F40" s="151"/>
      <c r="G40" s="29"/>
      <c r="H40" s="2"/>
      <c r="J40" s="3"/>
      <c r="L40" s="3"/>
      <c r="N40" s="2"/>
      <c r="P40" s="4"/>
    </row>
    <row r="41" spans="1:14" s="11" customFormat="1" ht="12.75">
      <c r="A41" s="256"/>
      <c r="B41" s="465" t="s">
        <v>63</v>
      </c>
      <c r="C41" s="466"/>
      <c r="D41" s="466"/>
      <c r="E41" s="467"/>
      <c r="F41" s="324">
        <f>SUM(F16:F39)</f>
        <v>0</v>
      </c>
      <c r="G41" s="301"/>
      <c r="H41" s="257"/>
      <c r="J41" s="258"/>
      <c r="L41" s="258"/>
      <c r="N41" s="257"/>
    </row>
    <row r="42" spans="1:18" ht="12.75">
      <c r="A42" s="202"/>
      <c r="B42" s="156"/>
      <c r="C42" s="157"/>
      <c r="D42" s="158"/>
      <c r="E42" s="29"/>
      <c r="F42" s="151"/>
      <c r="G42" s="304"/>
      <c r="H42" s="9"/>
      <c r="I42" s="2"/>
      <c r="J42" s="9"/>
      <c r="K42" s="2"/>
      <c r="L42" s="2"/>
      <c r="R42" s="2"/>
    </row>
    <row r="43" spans="1:14" s="59" customFormat="1" ht="25.5" customHeight="1">
      <c r="A43" s="213" t="s">
        <v>26</v>
      </c>
      <c r="B43" s="149" t="s">
        <v>609</v>
      </c>
      <c r="C43" s="179"/>
      <c r="D43" s="214"/>
      <c r="E43" s="145"/>
      <c r="F43" s="146"/>
      <c r="G43" s="145"/>
      <c r="H43" s="81"/>
      <c r="J43" s="180"/>
      <c r="L43" s="180"/>
      <c r="N43" s="81"/>
    </row>
    <row r="44" spans="1:16" ht="12.75">
      <c r="A44" s="202"/>
      <c r="B44" s="203"/>
      <c r="C44" s="204"/>
      <c r="D44" s="57"/>
      <c r="E44" s="31"/>
      <c r="F44" s="136"/>
      <c r="G44" s="29"/>
      <c r="H44" s="2"/>
      <c r="J44" s="3"/>
      <c r="L44" s="3"/>
      <c r="N44" s="2"/>
      <c r="P44" s="4"/>
    </row>
    <row r="45" spans="1:14" s="59" customFormat="1" ht="89.25">
      <c r="A45" s="205">
        <v>1</v>
      </c>
      <c r="B45" s="211" t="s">
        <v>610</v>
      </c>
      <c r="C45" s="207"/>
      <c r="D45" s="207"/>
      <c r="E45" s="80"/>
      <c r="F45" s="137"/>
      <c r="G45" s="145"/>
      <c r="H45" s="81"/>
      <c r="J45" s="82"/>
      <c r="L45" s="82"/>
      <c r="N45" s="81"/>
    </row>
    <row r="46" spans="1:18" ht="12.75">
      <c r="A46" s="202"/>
      <c r="B46" s="163"/>
      <c r="C46" s="210" t="s">
        <v>486</v>
      </c>
      <c r="D46" s="325">
        <v>90</v>
      </c>
      <c r="E46" s="331"/>
      <c r="F46" s="322">
        <f>D46*E46</f>
        <v>0</v>
      </c>
      <c r="G46" s="304"/>
      <c r="H46" s="9"/>
      <c r="I46" s="2"/>
      <c r="J46" s="9"/>
      <c r="K46" s="2"/>
      <c r="L46" s="2"/>
      <c r="R46" s="2"/>
    </row>
    <row r="47" spans="1:14" s="59" customFormat="1" ht="371.25" customHeight="1">
      <c r="A47" s="205">
        <f>A45+1</f>
        <v>2</v>
      </c>
      <c r="B47" s="211" t="s">
        <v>826</v>
      </c>
      <c r="C47" s="207"/>
      <c r="D47" s="327"/>
      <c r="E47" s="80"/>
      <c r="F47" s="322"/>
      <c r="G47" s="145"/>
      <c r="H47" s="81"/>
      <c r="J47" s="82"/>
      <c r="L47" s="82"/>
      <c r="N47" s="81"/>
    </row>
    <row r="48" spans="1:18" ht="12.75">
      <c r="A48" s="202"/>
      <c r="B48" s="163" t="s">
        <v>611</v>
      </c>
      <c r="C48" s="210" t="s">
        <v>11</v>
      </c>
      <c r="D48" s="325">
        <v>40</v>
      </c>
      <c r="E48" s="331"/>
      <c r="F48" s="322">
        <f>D48*E48</f>
        <v>0</v>
      </c>
      <c r="G48" s="304"/>
      <c r="H48" s="9"/>
      <c r="I48" s="2"/>
      <c r="J48" s="9"/>
      <c r="K48" s="2"/>
      <c r="L48" s="2"/>
      <c r="R48" s="2"/>
    </row>
    <row r="49" spans="1:18" ht="12.75">
      <c r="A49" s="202"/>
      <c r="B49" s="163" t="s">
        <v>612</v>
      </c>
      <c r="C49" s="210" t="s">
        <v>11</v>
      </c>
      <c r="D49" s="325">
        <v>20</v>
      </c>
      <c r="E49" s="331"/>
      <c r="F49" s="322">
        <f>D49*E49</f>
        <v>0</v>
      </c>
      <c r="G49" s="304"/>
      <c r="H49" s="9"/>
      <c r="I49" s="2"/>
      <c r="J49" s="9"/>
      <c r="K49" s="2"/>
      <c r="L49" s="2"/>
      <c r="R49" s="2"/>
    </row>
    <row r="50" spans="1:18" ht="12.75">
      <c r="A50" s="202"/>
      <c r="B50" s="163" t="s">
        <v>613</v>
      </c>
      <c r="C50" s="210" t="s">
        <v>11</v>
      </c>
      <c r="D50" s="325">
        <v>50</v>
      </c>
      <c r="E50" s="331"/>
      <c r="F50" s="322">
        <f>D50*E50</f>
        <v>0</v>
      </c>
      <c r="G50" s="304"/>
      <c r="H50" s="9"/>
      <c r="I50" s="2"/>
      <c r="J50" s="9"/>
      <c r="K50" s="2"/>
      <c r="L50" s="2"/>
      <c r="R50" s="2"/>
    </row>
    <row r="51" spans="1:18" ht="12.75">
      <c r="A51" s="202"/>
      <c r="B51" s="163" t="s">
        <v>614</v>
      </c>
      <c r="C51" s="210" t="s">
        <v>11</v>
      </c>
      <c r="D51" s="325">
        <v>50</v>
      </c>
      <c r="E51" s="331"/>
      <c r="F51" s="322">
        <f>D51*E51</f>
        <v>0</v>
      </c>
      <c r="G51" s="304"/>
      <c r="H51" s="9"/>
      <c r="I51" s="2"/>
      <c r="J51" s="9"/>
      <c r="K51" s="2"/>
      <c r="L51" s="2"/>
      <c r="R51" s="2"/>
    </row>
    <row r="52" spans="1:14" s="59" customFormat="1" ht="331.5">
      <c r="A52" s="205">
        <f>A47+1</f>
        <v>3</v>
      </c>
      <c r="B52" s="211" t="s">
        <v>615</v>
      </c>
      <c r="C52" s="207"/>
      <c r="D52" s="327"/>
      <c r="E52" s="80"/>
      <c r="F52" s="322"/>
      <c r="G52" s="145"/>
      <c r="H52" s="81"/>
      <c r="J52" s="82"/>
      <c r="L52" s="82"/>
      <c r="N52" s="81"/>
    </row>
    <row r="53" spans="1:18" ht="372.75" customHeight="1">
      <c r="A53" s="202"/>
      <c r="B53" s="163" t="s">
        <v>616</v>
      </c>
      <c r="C53" s="210"/>
      <c r="D53" s="325"/>
      <c r="E53" s="331"/>
      <c r="F53" s="322"/>
      <c r="G53" s="304"/>
      <c r="H53" s="9"/>
      <c r="I53" s="2"/>
      <c r="J53" s="9"/>
      <c r="K53" s="2"/>
      <c r="L53" s="2"/>
      <c r="R53" s="2"/>
    </row>
    <row r="54" spans="1:18" ht="51">
      <c r="A54" s="202"/>
      <c r="B54" s="163" t="s">
        <v>617</v>
      </c>
      <c r="C54" s="210"/>
      <c r="D54" s="325"/>
      <c r="E54" s="331"/>
      <c r="F54" s="322"/>
      <c r="G54" s="304"/>
      <c r="H54" s="9"/>
      <c r="I54" s="2"/>
      <c r="J54" s="9"/>
      <c r="K54" s="2"/>
      <c r="L54" s="2"/>
      <c r="R54" s="2"/>
    </row>
    <row r="55" spans="1:18" ht="12.75">
      <c r="A55" s="202"/>
      <c r="B55" s="163"/>
      <c r="C55" s="210" t="s">
        <v>10</v>
      </c>
      <c r="D55" s="325">
        <v>2</v>
      </c>
      <c r="E55" s="331"/>
      <c r="F55" s="322">
        <f>D55*E55</f>
        <v>0</v>
      </c>
      <c r="G55" s="304"/>
      <c r="H55" s="9"/>
      <c r="I55" s="2"/>
      <c r="J55" s="9"/>
      <c r="K55" s="2"/>
      <c r="L55" s="2"/>
      <c r="R55" s="2"/>
    </row>
    <row r="56" spans="1:14" s="59" customFormat="1" ht="331.5">
      <c r="A56" s="344">
        <f>A52+1</f>
        <v>4</v>
      </c>
      <c r="B56" s="346" t="s">
        <v>618</v>
      </c>
      <c r="C56" s="348"/>
      <c r="D56" s="350"/>
      <c r="E56" s="176"/>
      <c r="F56" s="394"/>
      <c r="G56" s="356"/>
      <c r="H56" s="81"/>
      <c r="J56" s="82"/>
      <c r="L56" s="82"/>
      <c r="N56" s="81"/>
    </row>
    <row r="57" spans="1:14" s="59" customFormat="1" ht="372" customHeight="1">
      <c r="A57" s="364"/>
      <c r="B57" s="365" t="s">
        <v>775</v>
      </c>
      <c r="C57" s="366"/>
      <c r="D57" s="367"/>
      <c r="E57" s="368"/>
      <c r="F57" s="406"/>
      <c r="G57" s="370"/>
      <c r="H57" s="81"/>
      <c r="J57" s="82"/>
      <c r="L57" s="82"/>
      <c r="N57" s="81"/>
    </row>
    <row r="58" spans="1:14" s="59" customFormat="1" ht="51">
      <c r="A58" s="345"/>
      <c r="B58" s="347" t="s">
        <v>617</v>
      </c>
      <c r="C58" s="349"/>
      <c r="D58" s="351"/>
      <c r="E58" s="353"/>
      <c r="F58" s="395"/>
      <c r="G58" s="357"/>
      <c r="H58" s="81"/>
      <c r="J58" s="82"/>
      <c r="L58" s="82"/>
      <c r="N58" s="81"/>
    </row>
    <row r="59" spans="1:18" ht="12.75">
      <c r="A59" s="202"/>
      <c r="B59" s="163"/>
      <c r="C59" s="210" t="s">
        <v>10</v>
      </c>
      <c r="D59" s="325">
        <v>2</v>
      </c>
      <c r="E59" s="331"/>
      <c r="F59" s="322">
        <f>D59*E59</f>
        <v>0</v>
      </c>
      <c r="G59" s="304"/>
      <c r="H59" s="9"/>
      <c r="I59" s="2"/>
      <c r="J59" s="9"/>
      <c r="K59" s="2"/>
      <c r="L59" s="2"/>
      <c r="R59" s="2"/>
    </row>
    <row r="60" spans="1:14" s="59" customFormat="1" ht="344.25">
      <c r="A60" s="344">
        <f>A56+1</f>
        <v>5</v>
      </c>
      <c r="B60" s="346" t="s">
        <v>1015</v>
      </c>
      <c r="C60" s="348"/>
      <c r="D60" s="350"/>
      <c r="E60" s="176"/>
      <c r="F60" s="394"/>
      <c r="G60" s="356"/>
      <c r="H60" s="81"/>
      <c r="J60" s="82"/>
      <c r="L60" s="82"/>
      <c r="N60" s="81"/>
    </row>
    <row r="61" spans="1:14" s="59" customFormat="1" ht="369.75" customHeight="1">
      <c r="A61" s="364"/>
      <c r="B61" s="365" t="s">
        <v>776</v>
      </c>
      <c r="C61" s="366"/>
      <c r="D61" s="367"/>
      <c r="E61" s="368"/>
      <c r="F61" s="406"/>
      <c r="G61" s="370"/>
      <c r="H61" s="81"/>
      <c r="J61" s="82"/>
      <c r="L61" s="82"/>
      <c r="N61" s="81"/>
    </row>
    <row r="62" spans="1:14" s="59" customFormat="1" ht="51">
      <c r="A62" s="345"/>
      <c r="B62" s="347" t="s">
        <v>617</v>
      </c>
      <c r="C62" s="349"/>
      <c r="D62" s="351"/>
      <c r="E62" s="353"/>
      <c r="F62" s="395"/>
      <c r="G62" s="357"/>
      <c r="H62" s="81"/>
      <c r="J62" s="82"/>
      <c r="L62" s="82"/>
      <c r="N62" s="81"/>
    </row>
    <row r="63" spans="1:18" ht="12.75">
      <c r="A63" s="202"/>
      <c r="B63" s="163"/>
      <c r="C63" s="210" t="s">
        <v>10</v>
      </c>
      <c r="D63" s="325">
        <v>2</v>
      </c>
      <c r="E63" s="331"/>
      <c r="F63" s="322">
        <f>D63*E63</f>
        <v>0</v>
      </c>
      <c r="G63" s="304"/>
      <c r="H63" s="9"/>
      <c r="I63" s="2"/>
      <c r="J63" s="9"/>
      <c r="K63" s="2"/>
      <c r="L63" s="2"/>
      <c r="R63" s="2"/>
    </row>
    <row r="64" spans="1:14" s="59" customFormat="1" ht="344.25">
      <c r="A64" s="293">
        <f>A60+1</f>
        <v>6</v>
      </c>
      <c r="B64" s="346" t="s">
        <v>619</v>
      </c>
      <c r="C64" s="348"/>
      <c r="D64" s="350"/>
      <c r="E64" s="176"/>
      <c r="F64" s="394"/>
      <c r="G64" s="356"/>
      <c r="H64" s="81"/>
      <c r="J64" s="82"/>
      <c r="L64" s="82"/>
      <c r="N64" s="81"/>
    </row>
    <row r="65" spans="1:14" s="59" customFormat="1" ht="370.5" customHeight="1">
      <c r="A65" s="437"/>
      <c r="B65" s="365" t="s">
        <v>777</v>
      </c>
      <c r="C65" s="366"/>
      <c r="D65" s="367"/>
      <c r="E65" s="368"/>
      <c r="F65" s="406"/>
      <c r="G65" s="370"/>
      <c r="H65" s="81"/>
      <c r="J65" s="82"/>
      <c r="L65" s="82"/>
      <c r="N65" s="81"/>
    </row>
    <row r="66" spans="1:14" s="59" customFormat="1" ht="51">
      <c r="A66" s="345"/>
      <c r="B66" s="347" t="s">
        <v>617</v>
      </c>
      <c r="C66" s="349"/>
      <c r="D66" s="351"/>
      <c r="E66" s="353"/>
      <c r="F66" s="395"/>
      <c r="G66" s="357"/>
      <c r="H66" s="81"/>
      <c r="J66" s="82"/>
      <c r="L66" s="82"/>
      <c r="N66" s="81"/>
    </row>
    <row r="67" spans="1:18" ht="12.75">
      <c r="A67" s="202"/>
      <c r="B67" s="163"/>
      <c r="C67" s="210" t="s">
        <v>10</v>
      </c>
      <c r="D67" s="325">
        <v>2</v>
      </c>
      <c r="E67" s="331"/>
      <c r="F67" s="322">
        <f>D67*E67</f>
        <v>0</v>
      </c>
      <c r="G67" s="304"/>
      <c r="H67" s="9"/>
      <c r="I67" s="2"/>
      <c r="J67" s="9"/>
      <c r="K67" s="2"/>
      <c r="L67" s="2"/>
      <c r="R67" s="2"/>
    </row>
    <row r="68" spans="1:14" s="59" customFormat="1" ht="369.75">
      <c r="A68" s="344">
        <f>A64+1</f>
        <v>7</v>
      </c>
      <c r="B68" s="346" t="s">
        <v>620</v>
      </c>
      <c r="C68" s="348"/>
      <c r="D68" s="350"/>
      <c r="E68" s="176"/>
      <c r="F68" s="394"/>
      <c r="G68" s="356"/>
      <c r="H68" s="81"/>
      <c r="J68" s="82"/>
      <c r="L68" s="82"/>
      <c r="N68" s="81"/>
    </row>
    <row r="69" spans="1:14" s="59" customFormat="1" ht="372" customHeight="1">
      <c r="A69" s="345"/>
      <c r="B69" s="347" t="s">
        <v>778</v>
      </c>
      <c r="C69" s="349"/>
      <c r="D69" s="351"/>
      <c r="E69" s="353"/>
      <c r="F69" s="395"/>
      <c r="G69" s="357"/>
      <c r="H69" s="81"/>
      <c r="J69" s="82"/>
      <c r="L69" s="82"/>
      <c r="N69" s="81"/>
    </row>
    <row r="70" spans="1:14" s="59" customFormat="1" ht="51">
      <c r="A70" s="205"/>
      <c r="B70" s="211" t="s">
        <v>621</v>
      </c>
      <c r="C70" s="207"/>
      <c r="D70" s="327"/>
      <c r="E70" s="80"/>
      <c r="F70" s="322"/>
      <c r="G70" s="145"/>
      <c r="H70" s="81"/>
      <c r="J70" s="82"/>
      <c r="L70" s="82"/>
      <c r="N70" s="81"/>
    </row>
    <row r="71" spans="1:18" ht="12.75">
      <c r="A71" s="202"/>
      <c r="B71" s="163"/>
      <c r="C71" s="210" t="s">
        <v>10</v>
      </c>
      <c r="D71" s="325">
        <v>1</v>
      </c>
      <c r="E71" s="331"/>
      <c r="F71" s="322">
        <f>D71*E71</f>
        <v>0</v>
      </c>
      <c r="G71" s="304"/>
      <c r="H71" s="9"/>
      <c r="I71" s="2"/>
      <c r="J71" s="9"/>
      <c r="K71" s="2"/>
      <c r="L71" s="2"/>
      <c r="R71" s="2"/>
    </row>
    <row r="72" spans="1:14" s="59" customFormat="1" ht="369.75" customHeight="1">
      <c r="A72" s="344">
        <f>A68+1</f>
        <v>8</v>
      </c>
      <c r="B72" s="346" t="s">
        <v>827</v>
      </c>
      <c r="C72" s="348"/>
      <c r="D72" s="350"/>
      <c r="E72" s="176"/>
      <c r="F72" s="394"/>
      <c r="G72" s="356"/>
      <c r="H72" s="81"/>
      <c r="J72" s="82"/>
      <c r="L72" s="82"/>
      <c r="N72" s="81"/>
    </row>
    <row r="73" spans="1:14" s="59" customFormat="1" ht="51">
      <c r="A73" s="345"/>
      <c r="B73" s="347" t="s">
        <v>622</v>
      </c>
      <c r="C73" s="349"/>
      <c r="D73" s="351"/>
      <c r="E73" s="353"/>
      <c r="F73" s="395"/>
      <c r="G73" s="357"/>
      <c r="H73" s="81"/>
      <c r="J73" s="82"/>
      <c r="L73" s="82"/>
      <c r="N73" s="81"/>
    </row>
    <row r="74" spans="1:18" ht="12.75">
      <c r="A74" s="202"/>
      <c r="B74" s="163"/>
      <c r="C74" s="210" t="s">
        <v>14</v>
      </c>
      <c r="D74" s="325">
        <v>2</v>
      </c>
      <c r="E74" s="331"/>
      <c r="F74" s="322">
        <f>D74*E74</f>
        <v>0</v>
      </c>
      <c r="G74" s="304"/>
      <c r="H74" s="9"/>
      <c r="I74" s="2"/>
      <c r="J74" s="9"/>
      <c r="K74" s="2"/>
      <c r="L74" s="2"/>
      <c r="R74" s="2"/>
    </row>
    <row r="75" spans="1:14" s="59" customFormat="1" ht="255">
      <c r="A75" s="344">
        <f>A72+1</f>
        <v>9</v>
      </c>
      <c r="B75" s="346" t="s">
        <v>828</v>
      </c>
      <c r="C75" s="348"/>
      <c r="D75" s="350"/>
      <c r="E75" s="176"/>
      <c r="F75" s="394"/>
      <c r="G75" s="356"/>
      <c r="H75" s="81"/>
      <c r="J75" s="82"/>
      <c r="L75" s="82"/>
      <c r="N75" s="81"/>
    </row>
    <row r="76" spans="1:14" s="59" customFormat="1" ht="321" customHeight="1">
      <c r="A76" s="364"/>
      <c r="B76" s="365" t="s">
        <v>829</v>
      </c>
      <c r="C76" s="366"/>
      <c r="D76" s="367"/>
      <c r="E76" s="368"/>
      <c r="F76" s="406"/>
      <c r="G76" s="370"/>
      <c r="H76" s="81"/>
      <c r="J76" s="82"/>
      <c r="L76" s="82"/>
      <c r="N76" s="81"/>
    </row>
    <row r="77" spans="1:14" s="59" customFormat="1" ht="38.25">
      <c r="A77" s="345"/>
      <c r="B77" s="347" t="s">
        <v>623</v>
      </c>
      <c r="C77" s="349"/>
      <c r="D77" s="351"/>
      <c r="E77" s="353"/>
      <c r="F77" s="395"/>
      <c r="G77" s="357"/>
      <c r="H77" s="81"/>
      <c r="J77" s="82"/>
      <c r="L77" s="82"/>
      <c r="N77" s="81"/>
    </row>
    <row r="78" spans="1:18" ht="12.75">
      <c r="A78" s="202"/>
      <c r="B78" s="163"/>
      <c r="C78" s="210" t="s">
        <v>14</v>
      </c>
      <c r="D78" s="325">
        <v>1</v>
      </c>
      <c r="E78" s="331"/>
      <c r="F78" s="322">
        <f>D78*E78</f>
        <v>0</v>
      </c>
      <c r="G78" s="304"/>
      <c r="H78" s="9"/>
      <c r="I78" s="2"/>
      <c r="J78" s="9"/>
      <c r="K78" s="2"/>
      <c r="L78" s="2"/>
      <c r="R78" s="2"/>
    </row>
    <row r="79" spans="1:14" s="59" customFormat="1" ht="90.75" customHeight="1">
      <c r="A79" s="205">
        <f>A75+1</f>
        <v>10</v>
      </c>
      <c r="B79" s="211" t="s">
        <v>624</v>
      </c>
      <c r="C79" s="207"/>
      <c r="D79" s="327"/>
      <c r="E79" s="80"/>
      <c r="F79" s="322"/>
      <c r="G79" s="145"/>
      <c r="H79" s="81"/>
      <c r="J79" s="82"/>
      <c r="L79" s="82"/>
      <c r="N79" s="81"/>
    </row>
    <row r="80" spans="1:18" ht="12.75">
      <c r="A80" s="202"/>
      <c r="B80" s="163"/>
      <c r="C80" s="210" t="s">
        <v>625</v>
      </c>
      <c r="D80" s="325">
        <v>5</v>
      </c>
      <c r="E80" s="331"/>
      <c r="F80" s="322">
        <f>D80*E80</f>
        <v>0</v>
      </c>
      <c r="G80" s="304"/>
      <c r="H80" s="9"/>
      <c r="I80" s="2"/>
      <c r="J80" s="9"/>
      <c r="K80" s="2"/>
      <c r="L80" s="2"/>
      <c r="R80" s="2"/>
    </row>
    <row r="81" spans="1:14" s="59" customFormat="1" ht="399" customHeight="1">
      <c r="A81" s="293">
        <f>A79+1</f>
        <v>11</v>
      </c>
      <c r="B81" s="346" t="s">
        <v>626</v>
      </c>
      <c r="C81" s="348"/>
      <c r="D81" s="350"/>
      <c r="E81" s="176"/>
      <c r="F81" s="394"/>
      <c r="G81" s="356"/>
      <c r="H81" s="81"/>
      <c r="J81" s="82"/>
      <c r="L81" s="82"/>
      <c r="N81" s="81"/>
    </row>
    <row r="82" spans="1:14" s="59" customFormat="1" ht="38.25">
      <c r="A82" s="436"/>
      <c r="B82" s="347" t="s">
        <v>627</v>
      </c>
      <c r="C82" s="349"/>
      <c r="D82" s="351"/>
      <c r="E82" s="353"/>
      <c r="F82" s="395"/>
      <c r="G82" s="357"/>
      <c r="H82" s="81"/>
      <c r="J82" s="82"/>
      <c r="L82" s="82"/>
      <c r="N82" s="81"/>
    </row>
    <row r="83" spans="1:18" ht="12.75">
      <c r="A83" s="202"/>
      <c r="B83" s="163"/>
      <c r="C83" s="210" t="s">
        <v>10</v>
      </c>
      <c r="D83" s="325">
        <v>7</v>
      </c>
      <c r="E83" s="331"/>
      <c r="F83" s="322">
        <f>D83*E83</f>
        <v>0</v>
      </c>
      <c r="G83" s="304"/>
      <c r="H83" s="9"/>
      <c r="I83" s="2"/>
      <c r="J83" s="9"/>
      <c r="K83" s="2"/>
      <c r="L83" s="2"/>
      <c r="R83" s="2"/>
    </row>
    <row r="84" spans="1:14" s="59" customFormat="1" ht="178.5">
      <c r="A84" s="205">
        <f>A81+1</f>
        <v>12</v>
      </c>
      <c r="B84" s="211" t="s">
        <v>830</v>
      </c>
      <c r="C84" s="207"/>
      <c r="D84" s="327"/>
      <c r="E84" s="80"/>
      <c r="F84" s="322"/>
      <c r="G84" s="145"/>
      <c r="H84" s="81"/>
      <c r="J84" s="82"/>
      <c r="L84" s="82"/>
      <c r="N84" s="81"/>
    </row>
    <row r="85" spans="1:18" ht="12.75">
      <c r="A85" s="202"/>
      <c r="B85" s="163"/>
      <c r="C85" s="210" t="s">
        <v>11</v>
      </c>
      <c r="D85" s="325">
        <v>60</v>
      </c>
      <c r="E85" s="331"/>
      <c r="F85" s="322">
        <f>D85*E85</f>
        <v>0</v>
      </c>
      <c r="G85" s="304"/>
      <c r="H85" s="9"/>
      <c r="I85" s="2"/>
      <c r="J85" s="9"/>
      <c r="K85" s="2"/>
      <c r="L85" s="2"/>
      <c r="R85" s="2"/>
    </row>
    <row r="86" spans="1:14" s="59" customFormat="1" ht="156" customHeight="1">
      <c r="A86" s="205">
        <f>A84+1</f>
        <v>13</v>
      </c>
      <c r="B86" s="211" t="s">
        <v>628</v>
      </c>
      <c r="C86" s="207"/>
      <c r="D86" s="327"/>
      <c r="E86" s="80"/>
      <c r="F86" s="322"/>
      <c r="G86" s="145"/>
      <c r="H86" s="81"/>
      <c r="J86" s="82"/>
      <c r="L86" s="82"/>
      <c r="N86" s="81"/>
    </row>
    <row r="87" spans="1:18" ht="12.75">
      <c r="A87" s="202"/>
      <c r="B87" s="163"/>
      <c r="C87" s="210" t="s">
        <v>11</v>
      </c>
      <c r="D87" s="325">
        <v>60</v>
      </c>
      <c r="E87" s="331"/>
      <c r="F87" s="322">
        <f>D87*E87</f>
        <v>0</v>
      </c>
      <c r="G87" s="304"/>
      <c r="H87" s="9"/>
      <c r="I87" s="2"/>
      <c r="J87" s="9"/>
      <c r="K87" s="2"/>
      <c r="L87" s="2"/>
      <c r="R87" s="2"/>
    </row>
    <row r="88" spans="1:14" s="59" customFormat="1" ht="244.5" customHeight="1">
      <c r="A88" s="344">
        <f>A86+1</f>
        <v>14</v>
      </c>
      <c r="B88" s="346" t="s">
        <v>1016</v>
      </c>
      <c r="C88" s="348"/>
      <c r="D88" s="350"/>
      <c r="E88" s="176"/>
      <c r="F88" s="394"/>
      <c r="G88" s="356"/>
      <c r="H88" s="81"/>
      <c r="J88" s="82"/>
      <c r="L88" s="82"/>
      <c r="N88" s="81"/>
    </row>
    <row r="89" spans="1:14" s="59" customFormat="1" ht="370.5" customHeight="1">
      <c r="A89" s="364"/>
      <c r="B89" s="365" t="s">
        <v>1017</v>
      </c>
      <c r="C89" s="366"/>
      <c r="D89" s="367"/>
      <c r="E89" s="368"/>
      <c r="F89" s="406"/>
      <c r="G89" s="370"/>
      <c r="H89" s="81"/>
      <c r="J89" s="82"/>
      <c r="L89" s="82"/>
      <c r="N89" s="81"/>
    </row>
    <row r="90" spans="1:14" s="59" customFormat="1" ht="38.25">
      <c r="A90" s="345"/>
      <c r="B90" s="347" t="s">
        <v>627</v>
      </c>
      <c r="C90" s="349"/>
      <c r="D90" s="351"/>
      <c r="E90" s="353"/>
      <c r="F90" s="395"/>
      <c r="G90" s="357"/>
      <c r="H90" s="81"/>
      <c r="J90" s="82"/>
      <c r="L90" s="82"/>
      <c r="N90" s="81"/>
    </row>
    <row r="91" spans="1:18" ht="12.75">
      <c r="A91" s="202"/>
      <c r="B91" s="163"/>
      <c r="C91" s="210" t="s">
        <v>14</v>
      </c>
      <c r="D91" s="325">
        <v>4</v>
      </c>
      <c r="E91" s="331"/>
      <c r="F91" s="322">
        <f>D91*E91</f>
        <v>0</v>
      </c>
      <c r="G91" s="304"/>
      <c r="H91" s="9"/>
      <c r="I91" s="2"/>
      <c r="J91" s="9"/>
      <c r="K91" s="2"/>
      <c r="L91" s="2"/>
      <c r="R91" s="2"/>
    </row>
    <row r="92" spans="1:16" ht="12.75">
      <c r="A92" s="202"/>
      <c r="B92" s="152"/>
      <c r="C92" s="153"/>
      <c r="D92" s="154"/>
      <c r="E92" s="155"/>
      <c r="F92" s="151"/>
      <c r="G92" s="29"/>
      <c r="H92" s="2"/>
      <c r="J92" s="3"/>
      <c r="L92" s="3"/>
      <c r="N92" s="2"/>
      <c r="P92" s="4"/>
    </row>
    <row r="93" spans="1:14" s="11" customFormat="1" ht="12.75">
      <c r="A93" s="256"/>
      <c r="B93" s="465" t="s">
        <v>629</v>
      </c>
      <c r="C93" s="466"/>
      <c r="D93" s="466"/>
      <c r="E93" s="467"/>
      <c r="F93" s="324">
        <f>SUM(F46:F91)</f>
        <v>0</v>
      </c>
      <c r="G93" s="301"/>
      <c r="H93" s="257"/>
      <c r="J93" s="258"/>
      <c r="L93" s="258"/>
      <c r="N93" s="257"/>
    </row>
    <row r="94" spans="1:18" ht="12.75">
      <c r="A94" s="135"/>
      <c r="B94" s="156"/>
      <c r="C94" s="157"/>
      <c r="D94" s="158"/>
      <c r="E94" s="29"/>
      <c r="F94" s="151"/>
      <c r="G94" s="304"/>
      <c r="H94" s="9"/>
      <c r="I94" s="2"/>
      <c r="J94" s="9"/>
      <c r="K94" s="2"/>
      <c r="L94" s="2"/>
      <c r="R94" s="2"/>
    </row>
    <row r="95" spans="1:16" ht="15.75">
      <c r="A95" s="138"/>
      <c r="B95" s="77"/>
      <c r="C95" s="181"/>
      <c r="D95" s="181"/>
      <c r="E95" s="181"/>
      <c r="F95" s="181"/>
      <c r="G95" s="181"/>
      <c r="H95" s="2"/>
      <c r="J95" s="3"/>
      <c r="L95" s="3"/>
      <c r="N95" s="2"/>
      <c r="P95" s="4"/>
    </row>
    <row r="96" spans="1:14" s="71" customFormat="1" ht="12.75">
      <c r="A96" s="202"/>
      <c r="B96" s="476" t="s">
        <v>7</v>
      </c>
      <c r="C96" s="466"/>
      <c r="D96" s="466"/>
      <c r="E96" s="466"/>
      <c r="F96" s="467"/>
      <c r="G96" s="302"/>
      <c r="H96" s="72"/>
      <c r="J96" s="73"/>
      <c r="L96" s="73"/>
      <c r="N96" s="72"/>
    </row>
    <row r="97" spans="1:14" s="71" customFormat="1" ht="15.75" customHeight="1">
      <c r="A97" s="254" t="s">
        <v>751</v>
      </c>
      <c r="B97" s="482" t="s">
        <v>756</v>
      </c>
      <c r="C97" s="483"/>
      <c r="D97" s="483"/>
      <c r="E97" s="483"/>
      <c r="F97" s="483"/>
      <c r="G97" s="302"/>
      <c r="H97" s="72"/>
      <c r="J97" s="73"/>
      <c r="L97" s="73"/>
      <c r="N97" s="72"/>
    </row>
    <row r="98" spans="1:14" s="71" customFormat="1" ht="15" customHeight="1">
      <c r="A98" s="202"/>
      <c r="B98" s="476"/>
      <c r="C98" s="466"/>
      <c r="D98" s="466"/>
      <c r="E98" s="466"/>
      <c r="F98" s="467"/>
      <c r="G98" s="302"/>
      <c r="H98" s="72"/>
      <c r="J98" s="73"/>
      <c r="L98" s="73"/>
      <c r="N98" s="72"/>
    </row>
    <row r="99" spans="1:16" ht="12.75">
      <c r="A99" s="202" t="s">
        <v>21</v>
      </c>
      <c r="B99" s="468" t="str">
        <f>B4</f>
        <v>PRIPREMNI RADOVI</v>
      </c>
      <c r="C99" s="466"/>
      <c r="D99" s="466"/>
      <c r="E99" s="467"/>
      <c r="F99" s="328">
        <f>F11</f>
        <v>0</v>
      </c>
      <c r="G99" s="29"/>
      <c r="H99" s="2"/>
      <c r="J99" s="3"/>
      <c r="L99" s="3"/>
      <c r="N99" s="2"/>
      <c r="P99" s="4"/>
    </row>
    <row r="100" spans="1:16" ht="12.75">
      <c r="A100" s="202" t="s">
        <v>22</v>
      </c>
      <c r="B100" s="468" t="str">
        <f>B13</f>
        <v>ZEMLJANI RADOVI</v>
      </c>
      <c r="C100" s="466"/>
      <c r="D100" s="466"/>
      <c r="E100" s="467"/>
      <c r="F100" s="328">
        <f>F41</f>
        <v>0</v>
      </c>
      <c r="G100" s="29"/>
      <c r="H100" s="2"/>
      <c r="J100" s="3"/>
      <c r="L100" s="3"/>
      <c r="N100" s="2"/>
      <c r="P100" s="4"/>
    </row>
    <row r="101" spans="1:16" ht="12.75">
      <c r="A101" s="202" t="s">
        <v>26</v>
      </c>
      <c r="B101" s="468" t="str">
        <f>B43</f>
        <v>RADOVI IZGRADNJE SUSTAVA ODVODNJE</v>
      </c>
      <c r="C101" s="466"/>
      <c r="D101" s="466"/>
      <c r="E101" s="467"/>
      <c r="F101" s="328">
        <f>F93</f>
        <v>0</v>
      </c>
      <c r="G101" s="29"/>
      <c r="H101" s="2"/>
      <c r="J101" s="3"/>
      <c r="L101" s="3"/>
      <c r="N101" s="2"/>
      <c r="P101" s="4"/>
    </row>
    <row r="102" spans="1:16" ht="12.75">
      <c r="A102" s="202"/>
      <c r="B102" s="477"/>
      <c r="C102" s="466"/>
      <c r="D102" s="466"/>
      <c r="E102" s="467"/>
      <c r="F102" s="328"/>
      <c r="G102" s="29"/>
      <c r="H102" s="2"/>
      <c r="J102" s="3"/>
      <c r="L102" s="3"/>
      <c r="N102" s="2"/>
      <c r="P102" s="4"/>
    </row>
    <row r="103" spans="1:16" ht="12.75">
      <c r="A103" s="202"/>
      <c r="B103" s="460" t="s">
        <v>6</v>
      </c>
      <c r="C103" s="461"/>
      <c r="D103" s="461"/>
      <c r="E103" s="461"/>
      <c r="F103" s="329">
        <f>SUM(F99:F101)</f>
        <v>0</v>
      </c>
      <c r="G103" s="29"/>
      <c r="H103" s="2"/>
      <c r="J103" s="3"/>
      <c r="L103" s="3"/>
      <c r="N103" s="2"/>
      <c r="P103" s="4"/>
    </row>
    <row r="104" spans="1:18" ht="12.75">
      <c r="A104" s="32"/>
      <c r="B104" s="51"/>
      <c r="C104" s="52"/>
      <c r="D104" s="53"/>
      <c r="F104" s="45"/>
      <c r="G104" s="2"/>
      <c r="H104" s="9"/>
      <c r="I104" s="2"/>
      <c r="J104" s="9"/>
      <c r="K104" s="2"/>
      <c r="L104" s="2"/>
      <c r="R104" s="2"/>
    </row>
    <row r="105" spans="1:18" ht="12.75">
      <c r="A105" s="32"/>
      <c r="B105" s="11"/>
      <c r="C105" s="18"/>
      <c r="F105" s="45"/>
      <c r="G105" s="2"/>
      <c r="H105" s="9"/>
      <c r="I105" s="2"/>
      <c r="J105" s="9"/>
      <c r="K105" s="2"/>
      <c r="L105" s="2"/>
      <c r="R105" s="2"/>
    </row>
    <row r="106" spans="1:18" ht="12.75">
      <c r="A106" s="32"/>
      <c r="B106" s="51"/>
      <c r="C106" s="52"/>
      <c r="D106" s="53"/>
      <c r="E106" s="54"/>
      <c r="F106" s="45"/>
      <c r="G106" s="2"/>
      <c r="H106" s="9"/>
      <c r="I106" s="2"/>
      <c r="J106" s="9"/>
      <c r="K106" s="2"/>
      <c r="L106" s="2"/>
      <c r="R106" s="2"/>
    </row>
    <row r="107" spans="1:18" ht="12.75">
      <c r="A107" s="32"/>
      <c r="B107" s="51"/>
      <c r="C107" s="52"/>
      <c r="D107" s="53"/>
      <c r="E107" s="54"/>
      <c r="F107" s="45"/>
      <c r="G107" s="2"/>
      <c r="H107" s="9"/>
      <c r="I107" s="2"/>
      <c r="J107" s="9"/>
      <c r="K107" s="2"/>
      <c r="L107" s="2"/>
      <c r="R107" s="2"/>
    </row>
    <row r="108" spans="1:18" ht="12.75">
      <c r="A108" s="32"/>
      <c r="B108" s="55"/>
      <c r="C108" s="34"/>
      <c r="D108" s="35"/>
      <c r="E108" s="56"/>
      <c r="F108" s="45"/>
      <c r="G108" s="2"/>
      <c r="H108" s="9"/>
      <c r="I108" s="2"/>
      <c r="J108" s="9"/>
      <c r="K108" s="2"/>
      <c r="L108" s="2"/>
      <c r="R108" s="2"/>
    </row>
    <row r="109" spans="1:18" ht="12.75">
      <c r="A109" s="32"/>
      <c r="B109" s="55"/>
      <c r="C109" s="34"/>
      <c r="D109" s="35"/>
      <c r="E109" s="56"/>
      <c r="F109" s="45"/>
      <c r="G109" s="2"/>
      <c r="H109" s="9"/>
      <c r="I109" s="2"/>
      <c r="J109" s="9"/>
      <c r="K109" s="2"/>
      <c r="L109" s="2"/>
      <c r="R109" s="2"/>
    </row>
    <row r="110" spans="1:18" ht="15">
      <c r="A110" s="19"/>
      <c r="B110" s="15"/>
      <c r="C110" s="16"/>
      <c r="D110" s="22"/>
      <c r="E110" s="10"/>
      <c r="F110" s="12"/>
      <c r="G110" s="2"/>
      <c r="H110" s="9"/>
      <c r="I110" s="2"/>
      <c r="J110" s="9"/>
      <c r="K110" s="2"/>
      <c r="L110" s="2"/>
      <c r="R110" s="2"/>
    </row>
    <row r="111" spans="1:18" ht="15">
      <c r="A111" s="19"/>
      <c r="B111" s="15"/>
      <c r="C111" s="16"/>
      <c r="D111" s="22"/>
      <c r="E111" s="10"/>
      <c r="F111" s="12"/>
      <c r="G111" s="2"/>
      <c r="H111" s="9"/>
      <c r="I111" s="2"/>
      <c r="J111" s="9"/>
      <c r="K111" s="2"/>
      <c r="L111" s="2"/>
      <c r="R111" s="2"/>
    </row>
    <row r="112" spans="1:18" ht="15">
      <c r="A112" s="19"/>
      <c r="B112" s="15"/>
      <c r="C112" s="16"/>
      <c r="D112" s="22"/>
      <c r="E112" s="10"/>
      <c r="F112" s="12"/>
      <c r="G112" s="2"/>
      <c r="H112" s="9"/>
      <c r="I112" s="2"/>
      <c r="J112" s="9"/>
      <c r="K112" s="2"/>
      <c r="L112" s="2"/>
      <c r="R112" s="2"/>
    </row>
    <row r="113" spans="1:18" ht="12.75">
      <c r="A113" s="20"/>
      <c r="B113" s="11"/>
      <c r="D113" s="22"/>
      <c r="E113" s="10"/>
      <c r="F113" s="12"/>
      <c r="G113" s="2"/>
      <c r="H113" s="9"/>
      <c r="I113" s="2"/>
      <c r="J113" s="9"/>
      <c r="K113" s="2"/>
      <c r="L113" s="2"/>
      <c r="R113" s="2"/>
    </row>
    <row r="114" spans="4:18" ht="12.75">
      <c r="D114" s="22"/>
      <c r="E114" s="10"/>
      <c r="F114" s="12"/>
      <c r="H114" s="9"/>
      <c r="J114" s="9"/>
      <c r="L114" s="2"/>
      <c r="R114" s="2"/>
    </row>
    <row r="115" spans="7:18" ht="12.75">
      <c r="G115" s="5"/>
      <c r="H115" s="8"/>
      <c r="I115" s="5"/>
      <c r="J115" s="8"/>
      <c r="K115" s="5"/>
      <c r="L115" s="5"/>
      <c r="M115" s="13"/>
      <c r="N115" s="6"/>
      <c r="R115" s="2"/>
    </row>
    <row r="116" spans="7:18" ht="12.75">
      <c r="G116" s="5"/>
      <c r="H116" s="8"/>
      <c r="I116" s="5"/>
      <c r="J116" s="8"/>
      <c r="K116" s="5"/>
      <c r="L116" s="5"/>
      <c r="M116" s="13"/>
      <c r="N116" s="6"/>
      <c r="R116" s="2"/>
    </row>
    <row r="117" spans="7:18" ht="12.75">
      <c r="G117" s="5"/>
      <c r="H117" s="8"/>
      <c r="I117" s="5"/>
      <c r="J117" s="8"/>
      <c r="K117" s="5"/>
      <c r="L117" s="5"/>
      <c r="M117" s="13"/>
      <c r="N117" s="6"/>
      <c r="R117" s="2"/>
    </row>
    <row r="118" spans="7:18" ht="12.75">
      <c r="G118" s="5"/>
      <c r="H118" s="8"/>
      <c r="I118" s="5"/>
      <c r="J118" s="8"/>
      <c r="K118" s="5"/>
      <c r="L118" s="5"/>
      <c r="M118" s="13"/>
      <c r="N118" s="6"/>
      <c r="R118" s="2"/>
    </row>
    <row r="121" ht="12.75">
      <c r="C121" s="18"/>
    </row>
    <row r="122" spans="3:6" ht="12.75">
      <c r="C122" s="18"/>
      <c r="D122" s="24"/>
      <c r="E122" s="7"/>
      <c r="F122" s="4"/>
    </row>
    <row r="123" ht="12.75">
      <c r="C123" s="18"/>
    </row>
    <row r="126" spans="7:16" ht="12.75">
      <c r="G126" s="14"/>
      <c r="H126" s="4"/>
      <c r="I126" s="14"/>
      <c r="J126" s="4"/>
      <c r="M126" s="3"/>
      <c r="N126" s="4"/>
      <c r="O126" s="3"/>
      <c r="P126" s="4"/>
    </row>
  </sheetData>
  <sheetProtection password="E1F3" sheet="1" selectLockedCells="1"/>
  <mergeCells count="12">
    <mergeCell ref="B41:E41"/>
    <mergeCell ref="B93:E93"/>
    <mergeCell ref="B103:E103"/>
    <mergeCell ref="B97:F97"/>
    <mergeCell ref="B96:F96"/>
    <mergeCell ref="B98:F98"/>
    <mergeCell ref="B99:E99"/>
    <mergeCell ref="A1:G1"/>
    <mergeCell ref="B100:E100"/>
    <mergeCell ref="B101:E101"/>
    <mergeCell ref="B102:E102"/>
    <mergeCell ref="B11:E11"/>
  </mergeCells>
  <printOptions gridLines="1" horizontalCentered="1"/>
  <pageMargins left="0.3937007874015748" right="0.1968503937007874" top="1.3779527559055118" bottom="1.1811023622047245" header="0.35433070866141736" footer="0.1968503937007874"/>
  <pageSetup horizontalDpi="600" verticalDpi="600" orientation="portrait" paperSize="9" scale="96" r:id="rId1"/>
  <headerFooter alignWithMargins="0">
    <oddHeader xml:space="preserve">&amp;L&amp;8ŠKOLSKA DVORANA ĐURMANEC&amp;R&amp;8HRŠAK &amp; HRŠAK d.o.o. </oddHeader>
    <oddFooter>&amp;LPonudbeni troškovnik, VII-Faza&amp;Rstr. &amp;P/251</oddFooter>
  </headerFooter>
  <rowBreaks count="2" manualBreakCount="2">
    <brk id="12" max="6" man="1"/>
    <brk id="95" max="6" man="1"/>
  </rowBreaks>
</worksheet>
</file>

<file path=xl/worksheets/sheet7.xml><?xml version="1.0" encoding="utf-8"?>
<worksheet xmlns="http://schemas.openxmlformats.org/spreadsheetml/2006/main" xmlns:r="http://schemas.openxmlformats.org/officeDocument/2006/relationships">
  <dimension ref="A1:R146"/>
  <sheetViews>
    <sheetView view="pageBreakPreview" zoomScaleNormal="130" zoomScaleSheetLayoutView="100" zoomScalePageLayoutView="145" workbookViewId="0" topLeftCell="A76">
      <selection activeCell="E38" sqref="E38"/>
    </sheetView>
  </sheetViews>
  <sheetFormatPr defaultColWidth="9.140625" defaultRowHeight="12.75"/>
  <cols>
    <col min="1" max="1" width="5.140625" style="21" customWidth="1"/>
    <col min="2" max="2" width="34.140625" style="1" customWidth="1"/>
    <col min="3" max="3" width="6.8515625" style="17" customWidth="1"/>
    <col min="4" max="4" width="9.8515625" style="23" customWidth="1"/>
    <col min="5" max="5" width="13.421875" style="4" customWidth="1"/>
    <col min="6" max="6" width="16.57421875" style="9" customWidth="1"/>
    <col min="7" max="7" width="16.8515625" style="4" customWidth="1"/>
    <col min="8" max="8" width="17.8515625" style="14" customWidth="1"/>
    <col min="9" max="9" width="12.421875" style="4" customWidth="1"/>
    <col min="10" max="10" width="17.8515625" style="14" customWidth="1"/>
    <col min="11" max="11" width="12.421875" style="4" customWidth="1"/>
    <col min="12" max="12" width="17.8515625" style="4" customWidth="1"/>
    <col min="13" max="13" width="12.421875" style="4" customWidth="1"/>
    <col min="14" max="14" width="18.28125" style="3" customWidth="1"/>
    <col min="15" max="15" width="12.421875" style="4" customWidth="1"/>
    <col min="16" max="16" width="17.8515625" style="3" customWidth="1"/>
    <col min="17" max="17" width="12.421875" style="4" customWidth="1"/>
    <col min="18" max="18" width="17.8515625" style="4" customWidth="1"/>
    <col min="19" max="19" width="11.57421875" style="4" customWidth="1"/>
    <col min="20" max="20" width="11.28125" style="4" customWidth="1"/>
    <col min="21" max="16384" width="9.140625" style="4" customWidth="1"/>
  </cols>
  <sheetData>
    <row r="1" spans="1:18" ht="48" customHeight="1">
      <c r="A1" s="480" t="s">
        <v>815</v>
      </c>
      <c r="B1" s="472"/>
      <c r="C1" s="472"/>
      <c r="D1" s="472"/>
      <c r="E1" s="472"/>
      <c r="F1" s="472"/>
      <c r="G1" s="473"/>
      <c r="H1" s="9"/>
      <c r="J1" s="9"/>
      <c r="L1" s="2"/>
      <c r="R1" s="2"/>
    </row>
    <row r="2" spans="1:18" ht="76.5">
      <c r="A2" s="25" t="s">
        <v>0</v>
      </c>
      <c r="B2" s="25" t="s">
        <v>5</v>
      </c>
      <c r="C2" s="25" t="s">
        <v>1</v>
      </c>
      <c r="D2" s="26" t="s">
        <v>2</v>
      </c>
      <c r="E2" s="25" t="s">
        <v>3</v>
      </c>
      <c r="F2" s="25" t="s">
        <v>4</v>
      </c>
      <c r="G2" s="303" t="s">
        <v>952</v>
      </c>
      <c r="H2" s="178"/>
      <c r="J2" s="9"/>
      <c r="L2" s="2"/>
      <c r="R2" s="2"/>
    </row>
    <row r="3" spans="1:18" ht="15.75">
      <c r="A3" s="123"/>
      <c r="B3" s="123"/>
      <c r="C3" s="123"/>
      <c r="D3" s="123"/>
      <c r="E3" s="123"/>
      <c r="F3" s="123"/>
      <c r="G3" s="29"/>
      <c r="H3" s="9"/>
      <c r="J3" s="9"/>
      <c r="L3" s="2"/>
      <c r="R3" s="2"/>
    </row>
    <row r="4" spans="1:16" ht="25.5" customHeight="1">
      <c r="A4" s="200" t="s">
        <v>21</v>
      </c>
      <c r="B4" s="27" t="s">
        <v>554</v>
      </c>
      <c r="C4" s="124"/>
      <c r="D4" s="201"/>
      <c r="E4" s="29"/>
      <c r="F4" s="126"/>
      <c r="G4" s="29"/>
      <c r="H4" s="2"/>
      <c r="J4" s="3"/>
      <c r="L4" s="3"/>
      <c r="N4" s="2"/>
      <c r="P4" s="4"/>
    </row>
    <row r="5" spans="1:16" ht="12.75">
      <c r="A5" s="202"/>
      <c r="B5" s="203"/>
      <c r="C5" s="204"/>
      <c r="D5" s="57"/>
      <c r="E5" s="31"/>
      <c r="F5" s="136"/>
      <c r="G5" s="29"/>
      <c r="H5" s="2"/>
      <c r="J5" s="3"/>
      <c r="L5" s="3"/>
      <c r="N5" s="2"/>
      <c r="P5" s="4"/>
    </row>
    <row r="6" spans="1:14" s="59" customFormat="1" ht="306">
      <c r="A6" s="205">
        <v>1</v>
      </c>
      <c r="B6" s="206" t="s">
        <v>831</v>
      </c>
      <c r="C6" s="207"/>
      <c r="D6" s="207"/>
      <c r="E6" s="80"/>
      <c r="F6" s="137"/>
      <c r="G6" s="145"/>
      <c r="H6" s="81"/>
      <c r="J6" s="82"/>
      <c r="L6" s="82"/>
      <c r="N6" s="81"/>
    </row>
    <row r="7" spans="1:14" s="59" customFormat="1" ht="13.5" customHeight="1">
      <c r="A7" s="208"/>
      <c r="B7" s="209" t="s">
        <v>555</v>
      </c>
      <c r="C7" s="210" t="s">
        <v>11</v>
      </c>
      <c r="D7" s="325">
        <v>44</v>
      </c>
      <c r="E7" s="80"/>
      <c r="F7" s="322">
        <f>D7*E7</f>
        <v>0</v>
      </c>
      <c r="G7" s="145"/>
      <c r="H7" s="81"/>
      <c r="J7" s="82"/>
      <c r="L7" s="82"/>
      <c r="N7" s="81"/>
    </row>
    <row r="8" spans="1:14" s="59" customFormat="1" ht="13.5" customHeight="1">
      <c r="A8" s="208"/>
      <c r="B8" s="209" t="s">
        <v>556</v>
      </c>
      <c r="C8" s="210" t="s">
        <v>11</v>
      </c>
      <c r="D8" s="325">
        <v>33</v>
      </c>
      <c r="E8" s="80"/>
      <c r="F8" s="322">
        <f>D8*E8</f>
        <v>0</v>
      </c>
      <c r="G8" s="145"/>
      <c r="H8" s="81"/>
      <c r="J8" s="82"/>
      <c r="L8" s="82"/>
      <c r="N8" s="81"/>
    </row>
    <row r="9" spans="1:14" s="59" customFormat="1" ht="13.5" customHeight="1">
      <c r="A9" s="208"/>
      <c r="B9" s="209" t="s">
        <v>557</v>
      </c>
      <c r="C9" s="210" t="s">
        <v>11</v>
      </c>
      <c r="D9" s="325">
        <v>88</v>
      </c>
      <c r="E9" s="80"/>
      <c r="F9" s="322">
        <f>D9*E9</f>
        <v>0</v>
      </c>
      <c r="G9" s="145"/>
      <c r="H9" s="81"/>
      <c r="J9" s="82"/>
      <c r="L9" s="82"/>
      <c r="N9" s="81"/>
    </row>
    <row r="10" spans="1:14" s="59" customFormat="1" ht="13.5" customHeight="1">
      <c r="A10" s="208"/>
      <c r="B10" s="209" t="s">
        <v>558</v>
      </c>
      <c r="C10" s="210" t="s">
        <v>11</v>
      </c>
      <c r="D10" s="325">
        <v>198</v>
      </c>
      <c r="E10" s="80"/>
      <c r="F10" s="322">
        <f>D10*E10</f>
        <v>0</v>
      </c>
      <c r="G10" s="145"/>
      <c r="H10" s="81"/>
      <c r="J10" s="82"/>
      <c r="L10" s="82"/>
      <c r="N10" s="81"/>
    </row>
    <row r="11" spans="1:14" s="59" customFormat="1" ht="127.5" customHeight="1">
      <c r="A11" s="205">
        <f>A6+1</f>
        <v>2</v>
      </c>
      <c r="B11" s="211" t="s">
        <v>1024</v>
      </c>
      <c r="C11" s="207"/>
      <c r="D11" s="327"/>
      <c r="E11" s="80"/>
      <c r="F11" s="322"/>
      <c r="G11" s="145"/>
      <c r="H11" s="81"/>
      <c r="J11" s="82"/>
      <c r="L11" s="82"/>
      <c r="N11" s="81"/>
    </row>
    <row r="12" spans="1:14" s="59" customFormat="1" ht="12.75">
      <c r="A12" s="205"/>
      <c r="B12" s="209" t="s">
        <v>555</v>
      </c>
      <c r="C12" s="210" t="s">
        <v>11</v>
      </c>
      <c r="D12" s="332">
        <v>352</v>
      </c>
      <c r="E12" s="80"/>
      <c r="F12" s="322">
        <f>D12*E12</f>
        <v>0</v>
      </c>
      <c r="G12" s="145"/>
      <c r="H12" s="81"/>
      <c r="J12" s="82"/>
      <c r="L12" s="82"/>
      <c r="N12" s="81"/>
    </row>
    <row r="13" spans="1:14" s="59" customFormat="1" ht="12.75">
      <c r="A13" s="205"/>
      <c r="B13" s="209" t="s">
        <v>556</v>
      </c>
      <c r="C13" s="210" t="s">
        <v>11</v>
      </c>
      <c r="D13" s="332">
        <v>79</v>
      </c>
      <c r="E13" s="80"/>
      <c r="F13" s="322">
        <f>D13*E13</f>
        <v>0</v>
      </c>
      <c r="G13" s="145"/>
      <c r="H13" s="81"/>
      <c r="J13" s="82"/>
      <c r="L13" s="82"/>
      <c r="N13" s="81"/>
    </row>
    <row r="14" spans="1:14" s="59" customFormat="1" ht="13.5" customHeight="1">
      <c r="A14" s="208"/>
      <c r="B14" s="209" t="s">
        <v>557</v>
      </c>
      <c r="C14" s="210" t="s">
        <v>11</v>
      </c>
      <c r="D14" s="325">
        <v>154</v>
      </c>
      <c r="E14" s="80"/>
      <c r="F14" s="322">
        <f>D14*E14</f>
        <v>0</v>
      </c>
      <c r="G14" s="145"/>
      <c r="H14" s="81"/>
      <c r="J14" s="82"/>
      <c r="L14" s="82"/>
      <c r="N14" s="81"/>
    </row>
    <row r="15" spans="1:14" s="59" customFormat="1" ht="89.25">
      <c r="A15" s="205">
        <f>A11+1</f>
        <v>3</v>
      </c>
      <c r="B15" s="211" t="s">
        <v>559</v>
      </c>
      <c r="C15" s="207"/>
      <c r="D15" s="327"/>
      <c r="E15" s="80"/>
      <c r="F15" s="322"/>
      <c r="G15" s="145"/>
      <c r="H15" s="81"/>
      <c r="J15" s="82"/>
      <c r="L15" s="82"/>
      <c r="N15" s="81"/>
    </row>
    <row r="16" spans="1:14" s="59" customFormat="1" ht="12.75">
      <c r="A16" s="205"/>
      <c r="B16" s="209"/>
      <c r="C16" s="210" t="s">
        <v>11</v>
      </c>
      <c r="D16" s="332">
        <v>55</v>
      </c>
      <c r="E16" s="80"/>
      <c r="F16" s="322">
        <f>D16*E16</f>
        <v>0</v>
      </c>
      <c r="G16" s="145"/>
      <c r="H16" s="81"/>
      <c r="J16" s="82"/>
      <c r="L16" s="82"/>
      <c r="N16" s="81"/>
    </row>
    <row r="17" spans="1:14" s="59" customFormat="1" ht="89.25">
      <c r="A17" s="205">
        <f>A15+1</f>
        <v>4</v>
      </c>
      <c r="B17" s="211" t="s">
        <v>559</v>
      </c>
      <c r="C17" s="207"/>
      <c r="D17" s="327"/>
      <c r="E17" s="80"/>
      <c r="F17" s="322"/>
      <c r="G17" s="145"/>
      <c r="H17" s="81"/>
      <c r="J17" s="82"/>
      <c r="L17" s="82"/>
      <c r="N17" s="81"/>
    </row>
    <row r="18" spans="1:14" s="59" customFormat="1" ht="12.75">
      <c r="A18" s="205"/>
      <c r="B18" s="209"/>
      <c r="C18" s="210" t="s">
        <v>11</v>
      </c>
      <c r="D18" s="332">
        <v>22</v>
      </c>
      <c r="E18" s="80"/>
      <c r="F18" s="322">
        <f>D18*E18</f>
        <v>0</v>
      </c>
      <c r="G18" s="145"/>
      <c r="H18" s="81"/>
      <c r="J18" s="82"/>
      <c r="L18" s="82"/>
      <c r="N18" s="81"/>
    </row>
    <row r="19" spans="1:14" s="59" customFormat="1" ht="102">
      <c r="A19" s="205">
        <f>A17+1</f>
        <v>5</v>
      </c>
      <c r="B19" s="211" t="s">
        <v>560</v>
      </c>
      <c r="C19" s="207"/>
      <c r="D19" s="327"/>
      <c r="E19" s="80"/>
      <c r="F19" s="322"/>
      <c r="G19" s="145"/>
      <c r="H19" s="81"/>
      <c r="J19" s="82"/>
      <c r="L19" s="82"/>
      <c r="N19" s="81"/>
    </row>
    <row r="20" spans="1:14" s="59" customFormat="1" ht="12.75">
      <c r="A20" s="205"/>
      <c r="B20" s="209"/>
      <c r="C20" s="210" t="s">
        <v>10</v>
      </c>
      <c r="D20" s="332">
        <v>6</v>
      </c>
      <c r="E20" s="80"/>
      <c r="F20" s="322">
        <f>D20*E20</f>
        <v>0</v>
      </c>
      <c r="G20" s="145"/>
      <c r="H20" s="81"/>
      <c r="J20" s="82"/>
      <c r="L20" s="82"/>
      <c r="N20" s="81"/>
    </row>
    <row r="21" spans="1:14" s="59" customFormat="1" ht="102">
      <c r="A21" s="205">
        <f>A19+1</f>
        <v>6</v>
      </c>
      <c r="B21" s="211" t="s">
        <v>561</v>
      </c>
      <c r="C21" s="207"/>
      <c r="D21" s="327"/>
      <c r="E21" s="80"/>
      <c r="F21" s="322"/>
      <c r="G21" s="145"/>
      <c r="H21" s="81"/>
      <c r="J21" s="82"/>
      <c r="L21" s="82"/>
      <c r="N21" s="81"/>
    </row>
    <row r="22" spans="1:14" s="59" customFormat="1" ht="12.75">
      <c r="A22" s="205"/>
      <c r="B22" s="209" t="s">
        <v>562</v>
      </c>
      <c r="C22" s="210" t="s">
        <v>10</v>
      </c>
      <c r="D22" s="332">
        <v>116</v>
      </c>
      <c r="E22" s="80"/>
      <c r="F22" s="322">
        <f>D22*E22</f>
        <v>0</v>
      </c>
      <c r="G22" s="145"/>
      <c r="H22" s="81"/>
      <c r="J22" s="82"/>
      <c r="L22" s="82"/>
      <c r="N22" s="81"/>
    </row>
    <row r="23" spans="1:14" s="59" customFormat="1" ht="12.75">
      <c r="A23" s="205"/>
      <c r="B23" s="209" t="s">
        <v>563</v>
      </c>
      <c r="C23" s="210" t="s">
        <v>10</v>
      </c>
      <c r="D23" s="332">
        <v>6</v>
      </c>
      <c r="E23" s="80"/>
      <c r="F23" s="322">
        <f>D23*E23</f>
        <v>0</v>
      </c>
      <c r="G23" s="145"/>
      <c r="H23" s="81"/>
      <c r="J23" s="82"/>
      <c r="L23" s="82"/>
      <c r="N23" s="81"/>
    </row>
    <row r="24" spans="1:14" s="59" customFormat="1" ht="12.75">
      <c r="A24" s="205"/>
      <c r="B24" s="209" t="s">
        <v>564</v>
      </c>
      <c r="C24" s="210" t="s">
        <v>10</v>
      </c>
      <c r="D24" s="332">
        <v>4</v>
      </c>
      <c r="E24" s="80"/>
      <c r="F24" s="322">
        <f>D24*E24</f>
        <v>0</v>
      </c>
      <c r="G24" s="145"/>
      <c r="H24" s="81"/>
      <c r="J24" s="82"/>
      <c r="L24" s="82"/>
      <c r="N24" s="81"/>
    </row>
    <row r="25" spans="1:14" s="59" customFormat="1" ht="117" customHeight="1">
      <c r="A25" s="205">
        <f>A21+1</f>
        <v>7</v>
      </c>
      <c r="B25" s="211" t="s">
        <v>565</v>
      </c>
      <c r="C25" s="207"/>
      <c r="D25" s="327"/>
      <c r="E25" s="80"/>
      <c r="F25" s="322"/>
      <c r="G25" s="145"/>
      <c r="H25" s="81"/>
      <c r="J25" s="82"/>
      <c r="L25" s="82"/>
      <c r="N25" s="81"/>
    </row>
    <row r="26" spans="1:14" s="59" customFormat="1" ht="12.75">
      <c r="A26" s="205"/>
      <c r="B26" s="209" t="s">
        <v>566</v>
      </c>
      <c r="C26" s="210" t="s">
        <v>10</v>
      </c>
      <c r="D26" s="332">
        <v>11</v>
      </c>
      <c r="E26" s="80"/>
      <c r="F26" s="322">
        <f>D26*E26</f>
        <v>0</v>
      </c>
      <c r="G26" s="145"/>
      <c r="H26" s="81"/>
      <c r="J26" s="82"/>
      <c r="L26" s="82"/>
      <c r="N26" s="81"/>
    </row>
    <row r="27" spans="1:14" s="59" customFormat="1" ht="102">
      <c r="A27" s="205">
        <f>A25+1</f>
        <v>8</v>
      </c>
      <c r="B27" s="211" t="s">
        <v>567</v>
      </c>
      <c r="C27" s="207"/>
      <c r="D27" s="327"/>
      <c r="E27" s="80"/>
      <c r="F27" s="322"/>
      <c r="G27" s="145"/>
      <c r="H27" s="81"/>
      <c r="J27" s="82"/>
      <c r="L27" s="82"/>
      <c r="N27" s="81"/>
    </row>
    <row r="28" spans="1:14" s="59" customFormat="1" ht="12.75">
      <c r="A28" s="205"/>
      <c r="B28" s="209"/>
      <c r="C28" s="210" t="s">
        <v>10</v>
      </c>
      <c r="D28" s="332">
        <v>18</v>
      </c>
      <c r="E28" s="80"/>
      <c r="F28" s="322">
        <f>D28*E28</f>
        <v>0</v>
      </c>
      <c r="G28" s="145"/>
      <c r="H28" s="81"/>
      <c r="J28" s="82"/>
      <c r="L28" s="82"/>
      <c r="N28" s="81"/>
    </row>
    <row r="29" spans="1:14" s="59" customFormat="1" ht="102">
      <c r="A29" s="205">
        <f>A27+1</f>
        <v>9</v>
      </c>
      <c r="B29" s="211" t="s">
        <v>568</v>
      </c>
      <c r="C29" s="207"/>
      <c r="D29" s="327"/>
      <c r="E29" s="80"/>
      <c r="F29" s="322"/>
      <c r="G29" s="145"/>
      <c r="H29" s="81"/>
      <c r="J29" s="82"/>
      <c r="L29" s="82"/>
      <c r="N29" s="81"/>
    </row>
    <row r="30" spans="1:14" s="59" customFormat="1" ht="12.75">
      <c r="A30" s="205"/>
      <c r="B30" s="209"/>
      <c r="C30" s="210" t="s">
        <v>14</v>
      </c>
      <c r="D30" s="332">
        <v>1</v>
      </c>
      <c r="E30" s="80"/>
      <c r="F30" s="322">
        <f>D30*E30</f>
        <v>0</v>
      </c>
      <c r="G30" s="145"/>
      <c r="H30" s="81"/>
      <c r="J30" s="82"/>
      <c r="L30" s="82"/>
      <c r="N30" s="81"/>
    </row>
    <row r="31" spans="1:14" s="59" customFormat="1" ht="114.75">
      <c r="A31" s="205">
        <f>A29+1</f>
        <v>10</v>
      </c>
      <c r="B31" s="211" t="s">
        <v>569</v>
      </c>
      <c r="C31" s="207"/>
      <c r="D31" s="327"/>
      <c r="E31" s="80"/>
      <c r="F31" s="322"/>
      <c r="G31" s="145"/>
      <c r="H31" s="81"/>
      <c r="J31" s="82"/>
      <c r="L31" s="82"/>
      <c r="N31" s="81"/>
    </row>
    <row r="32" spans="1:14" s="59" customFormat="1" ht="12.75">
      <c r="A32" s="205"/>
      <c r="B32" s="209"/>
      <c r="C32" s="210" t="s">
        <v>14</v>
      </c>
      <c r="D32" s="332">
        <v>1</v>
      </c>
      <c r="E32" s="80"/>
      <c r="F32" s="322">
        <f>D32*E32</f>
        <v>0</v>
      </c>
      <c r="G32" s="145"/>
      <c r="H32" s="81"/>
      <c r="J32" s="82"/>
      <c r="L32" s="82"/>
      <c r="N32" s="81"/>
    </row>
    <row r="33" spans="1:14" s="59" customFormat="1" ht="128.25" customHeight="1">
      <c r="A33" s="205">
        <f>A31+1</f>
        <v>11</v>
      </c>
      <c r="B33" s="211" t="s">
        <v>570</v>
      </c>
      <c r="C33" s="207"/>
      <c r="D33" s="327"/>
      <c r="E33" s="80"/>
      <c r="F33" s="322"/>
      <c r="G33" s="145"/>
      <c r="H33" s="81"/>
      <c r="J33" s="82"/>
      <c r="L33" s="82"/>
      <c r="N33" s="81"/>
    </row>
    <row r="34" spans="1:14" s="59" customFormat="1" ht="12.75">
      <c r="A34" s="205"/>
      <c r="B34" s="209"/>
      <c r="C34" s="210" t="s">
        <v>14</v>
      </c>
      <c r="D34" s="332">
        <v>1</v>
      </c>
      <c r="E34" s="80"/>
      <c r="F34" s="322">
        <f>D34*E34</f>
        <v>0</v>
      </c>
      <c r="G34" s="145"/>
      <c r="H34" s="81"/>
      <c r="J34" s="82"/>
      <c r="L34" s="82"/>
      <c r="N34" s="81"/>
    </row>
    <row r="35" spans="1:14" s="59" customFormat="1" ht="38.25">
      <c r="A35" s="205">
        <f>A33+1</f>
        <v>12</v>
      </c>
      <c r="B35" s="211" t="s">
        <v>571</v>
      </c>
      <c r="C35" s="207"/>
      <c r="D35" s="327"/>
      <c r="E35" s="80"/>
      <c r="F35" s="322"/>
      <c r="G35" s="145"/>
      <c r="H35" s="81"/>
      <c r="J35" s="82"/>
      <c r="L35" s="82"/>
      <c r="N35" s="81"/>
    </row>
    <row r="36" spans="1:14" s="59" customFormat="1" ht="12.75">
      <c r="A36" s="205"/>
      <c r="B36" s="209" t="s">
        <v>49</v>
      </c>
      <c r="C36" s="210" t="s">
        <v>10</v>
      </c>
      <c r="D36" s="332">
        <v>2</v>
      </c>
      <c r="E36" s="80"/>
      <c r="F36" s="322">
        <f>D36*E36</f>
        <v>0</v>
      </c>
      <c r="G36" s="145"/>
      <c r="H36" s="81"/>
      <c r="J36" s="82"/>
      <c r="L36" s="82"/>
      <c r="N36" s="81"/>
    </row>
    <row r="37" spans="1:14" s="59" customFormat="1" ht="12.75">
      <c r="A37" s="205"/>
      <c r="B37" s="209" t="s">
        <v>48</v>
      </c>
      <c r="C37" s="210" t="s">
        <v>10</v>
      </c>
      <c r="D37" s="332">
        <v>1</v>
      </c>
      <c r="E37" s="80"/>
      <c r="F37" s="322">
        <f>D37*E37</f>
        <v>0</v>
      </c>
      <c r="G37" s="145"/>
      <c r="H37" s="81"/>
      <c r="J37" s="82"/>
      <c r="L37" s="82"/>
      <c r="N37" s="81"/>
    </row>
    <row r="38" spans="1:14" s="59" customFormat="1" ht="12.75">
      <c r="A38" s="205"/>
      <c r="B38" s="209" t="s">
        <v>572</v>
      </c>
      <c r="C38" s="210" t="s">
        <v>10</v>
      </c>
      <c r="D38" s="332">
        <v>1</v>
      </c>
      <c r="E38" s="80"/>
      <c r="F38" s="322">
        <f>D38*E38</f>
        <v>0</v>
      </c>
      <c r="G38" s="145"/>
      <c r="H38" s="81"/>
      <c r="J38" s="82"/>
      <c r="L38" s="82"/>
      <c r="N38" s="81"/>
    </row>
    <row r="39" spans="1:16" ht="12.75">
      <c r="A39" s="202"/>
      <c r="B39" s="152"/>
      <c r="C39" s="153"/>
      <c r="D39" s="154"/>
      <c r="E39" s="155"/>
      <c r="F39" s="151"/>
      <c r="G39" s="29"/>
      <c r="H39" s="2"/>
      <c r="J39" s="3"/>
      <c r="L39" s="3"/>
      <c r="N39" s="2"/>
      <c r="P39" s="4"/>
    </row>
    <row r="40" spans="1:14" s="11" customFormat="1" ht="12.75">
      <c r="A40" s="256"/>
      <c r="B40" s="465" t="s">
        <v>573</v>
      </c>
      <c r="C40" s="466"/>
      <c r="D40" s="466"/>
      <c r="E40" s="467"/>
      <c r="F40" s="324">
        <f>SUM(F7:F38)</f>
        <v>0</v>
      </c>
      <c r="G40" s="301"/>
      <c r="H40" s="257"/>
      <c r="J40" s="258"/>
      <c r="L40" s="258"/>
      <c r="N40" s="257"/>
    </row>
    <row r="41" spans="1:18" ht="12.75">
      <c r="A41" s="202"/>
      <c r="B41" s="156"/>
      <c r="C41" s="157"/>
      <c r="D41" s="158"/>
      <c r="E41" s="29"/>
      <c r="F41" s="151"/>
      <c r="G41" s="304"/>
      <c r="H41" s="9"/>
      <c r="I41" s="2"/>
      <c r="J41" s="9"/>
      <c r="K41" s="2"/>
      <c r="L41" s="2"/>
      <c r="R41" s="2"/>
    </row>
    <row r="42" spans="1:16" ht="25.5" customHeight="1">
      <c r="A42" s="200" t="s">
        <v>22</v>
      </c>
      <c r="B42" s="27" t="s">
        <v>574</v>
      </c>
      <c r="C42" s="124"/>
      <c r="D42" s="201"/>
      <c r="E42" s="29"/>
      <c r="F42" s="126"/>
      <c r="G42" s="29"/>
      <c r="H42" s="2"/>
      <c r="J42" s="3"/>
      <c r="L42" s="3"/>
      <c r="N42" s="2"/>
      <c r="P42" s="4"/>
    </row>
    <row r="43" spans="1:16" ht="12.75">
      <c r="A43" s="202"/>
      <c r="B43" s="203"/>
      <c r="C43" s="204"/>
      <c r="D43" s="57"/>
      <c r="E43" s="31"/>
      <c r="F43" s="136"/>
      <c r="G43" s="29"/>
      <c r="H43" s="2"/>
      <c r="J43" s="3"/>
      <c r="L43" s="3"/>
      <c r="N43" s="2"/>
      <c r="P43" s="4"/>
    </row>
    <row r="44" spans="1:14" s="59" customFormat="1" ht="181.5" customHeight="1">
      <c r="A44" s="205">
        <v>1</v>
      </c>
      <c r="B44" s="211" t="s">
        <v>832</v>
      </c>
      <c r="C44" s="207"/>
      <c r="D44" s="207"/>
      <c r="E44" s="80"/>
      <c r="F44" s="137"/>
      <c r="G44" s="145"/>
      <c r="H44" s="81"/>
      <c r="J44" s="82"/>
      <c r="L44" s="82"/>
      <c r="N44" s="81"/>
    </row>
    <row r="45" spans="1:14" s="59" customFormat="1" ht="12.75">
      <c r="A45" s="205"/>
      <c r="B45" s="211" t="s">
        <v>575</v>
      </c>
      <c r="C45" s="210" t="s">
        <v>11</v>
      </c>
      <c r="D45" s="325">
        <v>160</v>
      </c>
      <c r="E45" s="330"/>
      <c r="F45" s="322">
        <f>D45*E45</f>
        <v>0</v>
      </c>
      <c r="G45" s="145"/>
      <c r="H45" s="81"/>
      <c r="J45" s="82"/>
      <c r="L45" s="82"/>
      <c r="N45" s="81"/>
    </row>
    <row r="46" spans="1:14" s="59" customFormat="1" ht="12.75">
      <c r="A46" s="205"/>
      <c r="B46" s="211" t="s">
        <v>576</v>
      </c>
      <c r="C46" s="210" t="s">
        <v>11</v>
      </c>
      <c r="D46" s="325">
        <v>120</v>
      </c>
      <c r="E46" s="330"/>
      <c r="F46" s="322">
        <f>D46*E46</f>
        <v>0</v>
      </c>
      <c r="G46" s="145"/>
      <c r="H46" s="81"/>
      <c r="J46" s="82"/>
      <c r="L46" s="82"/>
      <c r="N46" s="81"/>
    </row>
    <row r="47" spans="1:14" s="59" customFormat="1" ht="12.75">
      <c r="A47" s="205"/>
      <c r="B47" s="211" t="s">
        <v>577</v>
      </c>
      <c r="C47" s="210" t="s">
        <v>11</v>
      </c>
      <c r="D47" s="325">
        <v>60</v>
      </c>
      <c r="E47" s="330"/>
      <c r="F47" s="322">
        <f>D47*E47</f>
        <v>0</v>
      </c>
      <c r="G47" s="145"/>
      <c r="H47" s="81"/>
      <c r="J47" s="82"/>
      <c r="L47" s="82"/>
      <c r="N47" s="81"/>
    </row>
    <row r="48" spans="1:14" s="59" customFormat="1" ht="12.75">
      <c r="A48" s="205"/>
      <c r="B48" s="211" t="s">
        <v>578</v>
      </c>
      <c r="C48" s="210" t="s">
        <v>11</v>
      </c>
      <c r="D48" s="325">
        <v>50</v>
      </c>
      <c r="E48" s="330"/>
      <c r="F48" s="322">
        <f>D48*E48</f>
        <v>0</v>
      </c>
      <c r="G48" s="145"/>
      <c r="H48" s="81"/>
      <c r="J48" s="82"/>
      <c r="L48" s="82"/>
      <c r="N48" s="81"/>
    </row>
    <row r="49" spans="1:14" s="59" customFormat="1" ht="13.5" customHeight="1">
      <c r="A49" s="208"/>
      <c r="B49" s="209" t="s">
        <v>579</v>
      </c>
      <c r="C49" s="210" t="s">
        <v>11</v>
      </c>
      <c r="D49" s="325">
        <v>100</v>
      </c>
      <c r="E49" s="330"/>
      <c r="F49" s="322">
        <f>D49*E49</f>
        <v>0</v>
      </c>
      <c r="G49" s="145"/>
      <c r="H49" s="81"/>
      <c r="J49" s="82"/>
      <c r="L49" s="82"/>
      <c r="N49" s="81"/>
    </row>
    <row r="50" spans="1:14" s="59" customFormat="1" ht="89.25">
      <c r="A50" s="205">
        <f>A44+1</f>
        <v>2</v>
      </c>
      <c r="B50" s="211" t="s">
        <v>833</v>
      </c>
      <c r="C50" s="207"/>
      <c r="D50" s="327"/>
      <c r="E50" s="330"/>
      <c r="F50" s="322"/>
      <c r="G50" s="145"/>
      <c r="H50" s="81"/>
      <c r="J50" s="82"/>
      <c r="L50" s="82"/>
      <c r="N50" s="81"/>
    </row>
    <row r="51" spans="1:14" s="59" customFormat="1" ht="13.5" customHeight="1">
      <c r="A51" s="208"/>
      <c r="B51" s="209"/>
      <c r="C51" s="210" t="s">
        <v>14</v>
      </c>
      <c r="D51" s="325">
        <v>1</v>
      </c>
      <c r="E51" s="330"/>
      <c r="F51" s="322">
        <f>D51*E51</f>
        <v>0</v>
      </c>
      <c r="G51" s="145"/>
      <c r="H51" s="81"/>
      <c r="J51" s="82"/>
      <c r="L51" s="82"/>
      <c r="N51" s="81"/>
    </row>
    <row r="52" spans="1:14" s="59" customFormat="1" ht="178.5">
      <c r="A52" s="205">
        <f>A50+1</f>
        <v>3</v>
      </c>
      <c r="B52" s="211" t="s">
        <v>580</v>
      </c>
      <c r="C52" s="207"/>
      <c r="D52" s="327"/>
      <c r="E52" s="330"/>
      <c r="F52" s="322"/>
      <c r="G52" s="145"/>
      <c r="H52" s="81"/>
      <c r="J52" s="82"/>
      <c r="L52" s="82"/>
      <c r="N52" s="81"/>
    </row>
    <row r="53" spans="1:14" s="59" customFormat="1" ht="13.5" customHeight="1">
      <c r="A53" s="208"/>
      <c r="B53" s="209"/>
      <c r="C53" s="210" t="s">
        <v>14</v>
      </c>
      <c r="D53" s="325">
        <v>1</v>
      </c>
      <c r="E53" s="330"/>
      <c r="F53" s="322">
        <f>D53*E53</f>
        <v>0</v>
      </c>
      <c r="G53" s="145"/>
      <c r="H53" s="81"/>
      <c r="J53" s="82"/>
      <c r="L53" s="82"/>
      <c r="N53" s="81"/>
    </row>
    <row r="54" spans="1:14" s="59" customFormat="1" ht="105" customHeight="1">
      <c r="A54" s="205">
        <f>A52+1</f>
        <v>4</v>
      </c>
      <c r="B54" s="211" t="s">
        <v>1018</v>
      </c>
      <c r="C54" s="207"/>
      <c r="D54" s="327"/>
      <c r="E54" s="330"/>
      <c r="F54" s="322"/>
      <c r="G54" s="145"/>
      <c r="H54" s="81"/>
      <c r="J54" s="82"/>
      <c r="L54" s="82"/>
      <c r="N54" s="81"/>
    </row>
    <row r="55" spans="1:14" s="59" customFormat="1" ht="13.5" customHeight="1">
      <c r="A55" s="208"/>
      <c r="B55" s="209"/>
      <c r="C55" s="210" t="s">
        <v>10</v>
      </c>
      <c r="D55" s="325">
        <v>14</v>
      </c>
      <c r="E55" s="330"/>
      <c r="F55" s="322">
        <f>D55*E55</f>
        <v>0</v>
      </c>
      <c r="G55" s="145"/>
      <c r="H55" s="81"/>
      <c r="J55" s="82"/>
      <c r="L55" s="82"/>
      <c r="N55" s="81"/>
    </row>
    <row r="56" spans="1:14" s="59" customFormat="1" ht="105" customHeight="1">
      <c r="A56" s="205">
        <f>A54+1</f>
        <v>5</v>
      </c>
      <c r="B56" s="211" t="s">
        <v>581</v>
      </c>
      <c r="C56" s="207"/>
      <c r="D56" s="327"/>
      <c r="E56" s="330"/>
      <c r="F56" s="322"/>
      <c r="G56" s="145"/>
      <c r="H56" s="81"/>
      <c r="J56" s="82"/>
      <c r="L56" s="82"/>
      <c r="N56" s="81"/>
    </row>
    <row r="57" spans="1:14" s="59" customFormat="1" ht="13.5" customHeight="1">
      <c r="A57" s="208"/>
      <c r="B57" s="209"/>
      <c r="C57" s="210" t="s">
        <v>10</v>
      </c>
      <c r="D57" s="325">
        <v>2</v>
      </c>
      <c r="E57" s="330"/>
      <c r="F57" s="322">
        <f>D57*E57</f>
        <v>0</v>
      </c>
      <c r="G57" s="145"/>
      <c r="H57" s="81"/>
      <c r="J57" s="82"/>
      <c r="L57" s="82"/>
      <c r="N57" s="81"/>
    </row>
    <row r="58" spans="1:14" s="59" customFormat="1" ht="283.5" customHeight="1">
      <c r="A58" s="344">
        <f>A56+1</f>
        <v>6</v>
      </c>
      <c r="B58" s="346" t="s">
        <v>842</v>
      </c>
      <c r="C58" s="348"/>
      <c r="D58" s="350"/>
      <c r="E58" s="352"/>
      <c r="F58" s="394"/>
      <c r="G58" s="356"/>
      <c r="H58" s="81"/>
      <c r="J58" s="82"/>
      <c r="L58" s="82"/>
      <c r="N58" s="81"/>
    </row>
    <row r="59" spans="1:14" s="59" customFormat="1" ht="234" customHeight="1">
      <c r="A59" s="382"/>
      <c r="B59" s="423" t="s">
        <v>582</v>
      </c>
      <c r="C59" s="349"/>
      <c r="D59" s="351"/>
      <c r="E59" s="424"/>
      <c r="F59" s="424"/>
      <c r="G59" s="357"/>
      <c r="H59" s="81"/>
      <c r="J59" s="82"/>
      <c r="L59" s="82"/>
      <c r="N59" s="81"/>
    </row>
    <row r="60" spans="1:14" s="59" customFormat="1" ht="12.75">
      <c r="A60" s="208"/>
      <c r="B60" s="212"/>
      <c r="C60" s="210" t="s">
        <v>10</v>
      </c>
      <c r="D60" s="325">
        <v>6</v>
      </c>
      <c r="E60" s="330"/>
      <c r="F60" s="322">
        <f>D60*E60</f>
        <v>0</v>
      </c>
      <c r="G60" s="145"/>
      <c r="H60" s="81"/>
      <c r="J60" s="82"/>
      <c r="L60" s="82"/>
      <c r="N60" s="81"/>
    </row>
    <row r="61" spans="1:16" ht="12.75">
      <c r="A61" s="202"/>
      <c r="B61" s="152"/>
      <c r="C61" s="153"/>
      <c r="D61" s="154"/>
      <c r="E61" s="155"/>
      <c r="F61" s="151"/>
      <c r="G61" s="29"/>
      <c r="H61" s="2"/>
      <c r="J61" s="3"/>
      <c r="L61" s="3"/>
      <c r="N61" s="2"/>
      <c r="P61" s="4"/>
    </row>
    <row r="62" spans="1:14" s="11" customFormat="1" ht="12.75">
      <c r="A62" s="256"/>
      <c r="B62" s="465" t="s">
        <v>583</v>
      </c>
      <c r="C62" s="466"/>
      <c r="D62" s="466"/>
      <c r="E62" s="467"/>
      <c r="F62" s="324">
        <f>SUM(F45:F60)</f>
        <v>0</v>
      </c>
      <c r="G62" s="301"/>
      <c r="H62" s="257"/>
      <c r="J62" s="258"/>
      <c r="L62" s="258"/>
      <c r="N62" s="257"/>
    </row>
    <row r="63" spans="1:18" ht="12.75">
      <c r="A63" s="202"/>
      <c r="B63" s="156"/>
      <c r="C63" s="157"/>
      <c r="D63" s="158"/>
      <c r="E63" s="29"/>
      <c r="F63" s="151"/>
      <c r="G63" s="304"/>
      <c r="H63" s="9"/>
      <c r="I63" s="2"/>
      <c r="J63" s="9"/>
      <c r="K63" s="2"/>
      <c r="L63" s="2"/>
      <c r="R63" s="2"/>
    </row>
    <row r="64" spans="1:16" ht="25.5" customHeight="1">
      <c r="A64" s="200" t="s">
        <v>26</v>
      </c>
      <c r="B64" s="27" t="s">
        <v>584</v>
      </c>
      <c r="C64" s="124"/>
      <c r="D64" s="201"/>
      <c r="E64" s="29"/>
      <c r="F64" s="126"/>
      <c r="G64" s="29"/>
      <c r="H64" s="2"/>
      <c r="J64" s="3"/>
      <c r="L64" s="3"/>
      <c r="N64" s="2"/>
      <c r="P64" s="4"/>
    </row>
    <row r="65" spans="1:16" ht="12.75">
      <c r="A65" s="202"/>
      <c r="B65" s="203"/>
      <c r="C65" s="204"/>
      <c r="D65" s="57"/>
      <c r="E65" s="31"/>
      <c r="F65" s="136"/>
      <c r="G65" s="29"/>
      <c r="H65" s="2"/>
      <c r="J65" s="3"/>
      <c r="L65" s="3"/>
      <c r="N65" s="2"/>
      <c r="P65" s="4"/>
    </row>
    <row r="66" spans="1:14" s="59" customFormat="1" ht="409.5">
      <c r="A66" s="205">
        <v>1</v>
      </c>
      <c r="B66" s="211" t="s">
        <v>1019</v>
      </c>
      <c r="C66" s="207"/>
      <c r="D66" s="207"/>
      <c r="E66" s="80"/>
      <c r="F66" s="137"/>
      <c r="G66" s="145"/>
      <c r="H66" s="81"/>
      <c r="J66" s="82"/>
      <c r="L66" s="82"/>
      <c r="N66" s="81"/>
    </row>
    <row r="67" spans="1:18" ht="12.75">
      <c r="A67" s="202"/>
      <c r="B67" s="163"/>
      <c r="C67" s="210" t="s">
        <v>14</v>
      </c>
      <c r="D67" s="325">
        <v>18</v>
      </c>
      <c r="E67" s="331"/>
      <c r="F67" s="322">
        <f>D67*E67</f>
        <v>0</v>
      </c>
      <c r="G67" s="304"/>
      <c r="H67" s="9"/>
      <c r="I67" s="2"/>
      <c r="J67" s="9"/>
      <c r="K67" s="2"/>
      <c r="L67" s="2"/>
      <c r="R67" s="2"/>
    </row>
    <row r="68" spans="1:14" s="59" customFormat="1" ht="399" customHeight="1">
      <c r="A68" s="344">
        <f>A66+1</f>
        <v>2</v>
      </c>
      <c r="B68" s="346" t="s">
        <v>1020</v>
      </c>
      <c r="C68" s="348"/>
      <c r="D68" s="350"/>
      <c r="E68" s="176"/>
      <c r="F68" s="394"/>
      <c r="G68" s="356"/>
      <c r="H68" s="81"/>
      <c r="J68" s="82"/>
      <c r="L68" s="82"/>
      <c r="N68" s="81"/>
    </row>
    <row r="69" spans="1:18" ht="63.75" customHeight="1">
      <c r="A69" s="358"/>
      <c r="B69" s="359" t="s">
        <v>843</v>
      </c>
      <c r="C69" s="360"/>
      <c r="D69" s="361"/>
      <c r="E69" s="362"/>
      <c r="F69" s="395"/>
      <c r="G69" s="363"/>
      <c r="H69" s="9"/>
      <c r="I69" s="2"/>
      <c r="J69" s="9"/>
      <c r="K69" s="2"/>
      <c r="L69" s="2"/>
      <c r="R69" s="2"/>
    </row>
    <row r="70" spans="1:18" ht="12.75">
      <c r="A70" s="430"/>
      <c r="B70" s="359"/>
      <c r="C70" s="360" t="s">
        <v>14</v>
      </c>
      <c r="D70" s="361">
        <v>1</v>
      </c>
      <c r="E70" s="362"/>
      <c r="F70" s="395">
        <f>D70*E70</f>
        <v>0</v>
      </c>
      <c r="G70" s="363"/>
      <c r="H70" s="9"/>
      <c r="I70" s="2"/>
      <c r="J70" s="9"/>
      <c r="K70" s="2"/>
      <c r="L70" s="2"/>
      <c r="R70" s="2"/>
    </row>
    <row r="71" spans="1:14" s="59" customFormat="1" ht="309" customHeight="1">
      <c r="A71" s="205">
        <f>A68+1</f>
        <v>3</v>
      </c>
      <c r="B71" s="211" t="s">
        <v>1021</v>
      </c>
      <c r="C71" s="207"/>
      <c r="D71" s="327"/>
      <c r="E71" s="80"/>
      <c r="F71" s="322"/>
      <c r="G71" s="145"/>
      <c r="H71" s="81"/>
      <c r="J71" s="82"/>
      <c r="L71" s="82"/>
      <c r="N71" s="81"/>
    </row>
    <row r="72" spans="1:18" ht="179.25" customHeight="1">
      <c r="A72" s="202"/>
      <c r="B72" s="163" t="s">
        <v>1022</v>
      </c>
      <c r="C72" s="210"/>
      <c r="D72" s="325"/>
      <c r="E72" s="331"/>
      <c r="F72" s="322"/>
      <c r="G72" s="304"/>
      <c r="H72" s="9"/>
      <c r="I72" s="2"/>
      <c r="J72" s="9"/>
      <c r="K72" s="2"/>
      <c r="L72" s="2"/>
      <c r="R72" s="2"/>
    </row>
    <row r="73" spans="1:18" ht="12.75">
      <c r="A73" s="425"/>
      <c r="B73" s="426"/>
      <c r="C73" s="427" t="s">
        <v>14</v>
      </c>
      <c r="D73" s="428">
        <v>1</v>
      </c>
      <c r="E73" s="377"/>
      <c r="F73" s="394">
        <f>D73*E73</f>
        <v>0</v>
      </c>
      <c r="G73" s="429"/>
      <c r="H73" s="9"/>
      <c r="I73" s="2"/>
      <c r="J73" s="9"/>
      <c r="K73" s="2"/>
      <c r="L73" s="2"/>
      <c r="R73" s="2"/>
    </row>
    <row r="74" spans="1:14" s="59" customFormat="1" ht="267.75" customHeight="1">
      <c r="A74" s="344">
        <f>A71+1</f>
        <v>4</v>
      </c>
      <c r="B74" s="346" t="s">
        <v>845</v>
      </c>
      <c r="C74" s="348"/>
      <c r="D74" s="350"/>
      <c r="E74" s="176"/>
      <c r="F74" s="394"/>
      <c r="G74" s="356"/>
      <c r="H74" s="81"/>
      <c r="J74" s="82"/>
      <c r="L74" s="82"/>
      <c r="N74" s="81"/>
    </row>
    <row r="75" spans="1:14" s="59" customFormat="1" ht="191.25">
      <c r="A75" s="345"/>
      <c r="B75" s="347" t="s">
        <v>844</v>
      </c>
      <c r="C75" s="349"/>
      <c r="D75" s="351"/>
      <c r="E75" s="353"/>
      <c r="F75" s="395"/>
      <c r="G75" s="357"/>
      <c r="H75" s="81"/>
      <c r="J75" s="82"/>
      <c r="L75" s="82"/>
      <c r="N75" s="81"/>
    </row>
    <row r="76" spans="1:18" ht="12.75">
      <c r="A76" s="202"/>
      <c r="B76" s="163"/>
      <c r="C76" s="427" t="s">
        <v>14</v>
      </c>
      <c r="D76" s="325">
        <v>23</v>
      </c>
      <c r="E76" s="331"/>
      <c r="F76" s="322">
        <f>D76*E76</f>
        <v>0</v>
      </c>
      <c r="G76" s="304"/>
      <c r="H76" s="9"/>
      <c r="I76" s="2"/>
      <c r="J76" s="9"/>
      <c r="K76" s="2"/>
      <c r="L76" s="2"/>
      <c r="R76" s="2"/>
    </row>
    <row r="77" spans="1:14" s="59" customFormat="1" ht="127.5">
      <c r="A77" s="205">
        <f>A74+1</f>
        <v>5</v>
      </c>
      <c r="B77" s="211" t="s">
        <v>585</v>
      </c>
      <c r="C77" s="207"/>
      <c r="D77" s="327"/>
      <c r="E77" s="80"/>
      <c r="F77" s="322"/>
      <c r="G77" s="145"/>
      <c r="H77" s="81"/>
      <c r="J77" s="82"/>
      <c r="L77" s="82"/>
      <c r="N77" s="81"/>
    </row>
    <row r="78" spans="1:18" ht="12.75">
      <c r="A78" s="202"/>
      <c r="B78" s="163"/>
      <c r="C78" s="210" t="s">
        <v>14</v>
      </c>
      <c r="D78" s="325">
        <v>4</v>
      </c>
      <c r="E78" s="331"/>
      <c r="F78" s="322">
        <f>D78*E78</f>
        <v>0</v>
      </c>
      <c r="G78" s="304"/>
      <c r="H78" s="9"/>
      <c r="I78" s="2"/>
      <c r="J78" s="9"/>
      <c r="K78" s="2"/>
      <c r="L78" s="2"/>
      <c r="R78" s="2"/>
    </row>
    <row r="79" spans="1:14" s="59" customFormat="1" ht="114.75" customHeight="1">
      <c r="A79" s="205" t="s">
        <v>587</v>
      </c>
      <c r="B79" s="211" t="s">
        <v>586</v>
      </c>
      <c r="C79" s="207"/>
      <c r="D79" s="327"/>
      <c r="E79" s="80"/>
      <c r="F79" s="322"/>
      <c r="G79" s="145"/>
      <c r="H79" s="81"/>
      <c r="J79" s="82"/>
      <c r="L79" s="82"/>
      <c r="N79" s="81"/>
    </row>
    <row r="80" spans="1:18" ht="12.75">
      <c r="A80" s="202"/>
      <c r="B80" s="163"/>
      <c r="C80" s="210" t="s">
        <v>14</v>
      </c>
      <c r="D80" s="325">
        <v>11</v>
      </c>
      <c r="E80" s="331"/>
      <c r="F80" s="322">
        <f>D80*E80</f>
        <v>0</v>
      </c>
      <c r="G80" s="304"/>
      <c r="H80" s="9"/>
      <c r="I80" s="2"/>
      <c r="J80" s="9"/>
      <c r="K80" s="2"/>
      <c r="L80" s="2"/>
      <c r="R80" s="2"/>
    </row>
    <row r="81" spans="1:14" s="59" customFormat="1" ht="309.75" customHeight="1">
      <c r="A81" s="205">
        <f>A77+1</f>
        <v>6</v>
      </c>
      <c r="B81" s="211" t="s">
        <v>1023</v>
      </c>
      <c r="C81" s="207"/>
      <c r="D81" s="327"/>
      <c r="E81" s="80"/>
      <c r="F81" s="322"/>
      <c r="G81" s="145"/>
      <c r="H81" s="81"/>
      <c r="J81" s="82"/>
      <c r="L81" s="82"/>
      <c r="N81" s="81"/>
    </row>
    <row r="82" spans="1:18" ht="12.75">
      <c r="A82" s="202"/>
      <c r="B82" s="163"/>
      <c r="C82" s="210" t="s">
        <v>14</v>
      </c>
      <c r="D82" s="325">
        <v>5</v>
      </c>
      <c r="E82" s="331"/>
      <c r="F82" s="322">
        <f>D82*E82</f>
        <v>0</v>
      </c>
      <c r="G82" s="304"/>
      <c r="H82" s="9"/>
      <c r="I82" s="2"/>
      <c r="J82" s="9"/>
      <c r="K82" s="2"/>
      <c r="L82" s="2"/>
      <c r="R82" s="2"/>
    </row>
    <row r="83" spans="1:14" s="59" customFormat="1" ht="165.75">
      <c r="A83" s="205" t="s">
        <v>588</v>
      </c>
      <c r="B83" s="211" t="s">
        <v>589</v>
      </c>
      <c r="C83" s="207"/>
      <c r="D83" s="327"/>
      <c r="E83" s="80"/>
      <c r="F83" s="322"/>
      <c r="G83" s="145"/>
      <c r="H83" s="81"/>
      <c r="J83" s="82"/>
      <c r="L83" s="82"/>
      <c r="N83" s="81"/>
    </row>
    <row r="84" spans="1:18" ht="12.75">
      <c r="A84" s="202"/>
      <c r="B84" s="163"/>
      <c r="C84" s="210" t="s">
        <v>14</v>
      </c>
      <c r="D84" s="325">
        <v>5</v>
      </c>
      <c r="E84" s="331"/>
      <c r="F84" s="322">
        <f>D84*E84</f>
        <v>0</v>
      </c>
      <c r="G84" s="304"/>
      <c r="H84" s="9"/>
      <c r="I84" s="2"/>
      <c r="J84" s="9"/>
      <c r="K84" s="2"/>
      <c r="L84" s="2"/>
      <c r="R84" s="2"/>
    </row>
    <row r="85" spans="1:14" s="59" customFormat="1" ht="229.5">
      <c r="A85" s="205">
        <f>A81+1</f>
        <v>7</v>
      </c>
      <c r="B85" s="211" t="s">
        <v>841</v>
      </c>
      <c r="C85" s="207"/>
      <c r="D85" s="327"/>
      <c r="E85" s="80"/>
      <c r="F85" s="322"/>
      <c r="G85" s="145"/>
      <c r="H85" s="81"/>
      <c r="J85" s="82"/>
      <c r="L85" s="82"/>
      <c r="N85" s="81"/>
    </row>
    <row r="86" spans="1:18" ht="12.75">
      <c r="A86" s="202"/>
      <c r="B86" s="163"/>
      <c r="C86" s="210" t="s">
        <v>10</v>
      </c>
      <c r="D86" s="325">
        <v>4</v>
      </c>
      <c r="E86" s="331"/>
      <c r="F86" s="322">
        <f>D86*E86</f>
        <v>0</v>
      </c>
      <c r="G86" s="304"/>
      <c r="H86" s="9"/>
      <c r="I86" s="2"/>
      <c r="J86" s="9"/>
      <c r="K86" s="2"/>
      <c r="L86" s="2"/>
      <c r="R86" s="2"/>
    </row>
    <row r="87" spans="1:14" s="59" customFormat="1" ht="114.75">
      <c r="A87" s="205">
        <f>A85+1</f>
        <v>8</v>
      </c>
      <c r="B87" s="211" t="s">
        <v>590</v>
      </c>
      <c r="C87" s="207"/>
      <c r="D87" s="327"/>
      <c r="E87" s="80"/>
      <c r="F87" s="322"/>
      <c r="G87" s="145"/>
      <c r="H87" s="81"/>
      <c r="J87" s="82"/>
      <c r="L87" s="82"/>
      <c r="N87" s="81"/>
    </row>
    <row r="88" spans="1:18" ht="12.75">
      <c r="A88" s="202"/>
      <c r="B88" s="163"/>
      <c r="C88" s="210" t="s">
        <v>10</v>
      </c>
      <c r="D88" s="325">
        <v>23</v>
      </c>
      <c r="E88" s="331"/>
      <c r="F88" s="322">
        <f>D88*E88</f>
        <v>0</v>
      </c>
      <c r="G88" s="304"/>
      <c r="H88" s="9"/>
      <c r="I88" s="2"/>
      <c r="J88" s="9"/>
      <c r="K88" s="2"/>
      <c r="L88" s="2"/>
      <c r="R88" s="2"/>
    </row>
    <row r="89" spans="1:14" s="59" customFormat="1" ht="114.75">
      <c r="A89" s="205">
        <f>A87+1</f>
        <v>9</v>
      </c>
      <c r="B89" s="211" t="s">
        <v>591</v>
      </c>
      <c r="C89" s="207"/>
      <c r="D89" s="327"/>
      <c r="E89" s="80"/>
      <c r="F89" s="322"/>
      <c r="G89" s="145"/>
      <c r="H89" s="81"/>
      <c r="J89" s="82"/>
      <c r="L89" s="82"/>
      <c r="N89" s="81"/>
    </row>
    <row r="90" spans="1:18" ht="12.75">
      <c r="A90" s="202"/>
      <c r="B90" s="163"/>
      <c r="C90" s="210" t="s">
        <v>10</v>
      </c>
      <c r="D90" s="325">
        <v>1</v>
      </c>
      <c r="E90" s="331"/>
      <c r="F90" s="322">
        <f>D90*E90</f>
        <v>0</v>
      </c>
      <c r="G90" s="304"/>
      <c r="H90" s="9"/>
      <c r="I90" s="2"/>
      <c r="J90" s="9"/>
      <c r="K90" s="2"/>
      <c r="L90" s="2"/>
      <c r="R90" s="2"/>
    </row>
    <row r="91" spans="1:14" s="59" customFormat="1" ht="102">
      <c r="A91" s="205">
        <f>A89+1</f>
        <v>10</v>
      </c>
      <c r="B91" s="211" t="s">
        <v>840</v>
      </c>
      <c r="C91" s="207"/>
      <c r="D91" s="327"/>
      <c r="E91" s="80"/>
      <c r="F91" s="322"/>
      <c r="G91" s="145"/>
      <c r="H91" s="81"/>
      <c r="J91" s="82"/>
      <c r="L91" s="82"/>
      <c r="N91" s="81"/>
    </row>
    <row r="92" spans="1:18" ht="12.75">
      <c r="A92" s="202"/>
      <c r="B92" s="163"/>
      <c r="C92" s="210" t="s">
        <v>10</v>
      </c>
      <c r="D92" s="325">
        <v>24</v>
      </c>
      <c r="E92" s="331"/>
      <c r="F92" s="322">
        <f>D92*E92</f>
        <v>0</v>
      </c>
      <c r="G92" s="304"/>
      <c r="H92" s="9"/>
      <c r="I92" s="2"/>
      <c r="J92" s="9"/>
      <c r="K92" s="2"/>
      <c r="L92" s="2"/>
      <c r="R92" s="2"/>
    </row>
    <row r="93" spans="1:14" s="59" customFormat="1" ht="105" customHeight="1">
      <c r="A93" s="205">
        <f>A91+1</f>
        <v>11</v>
      </c>
      <c r="B93" s="211" t="s">
        <v>839</v>
      </c>
      <c r="C93" s="207"/>
      <c r="D93" s="327"/>
      <c r="E93" s="80"/>
      <c r="F93" s="322"/>
      <c r="G93" s="145"/>
      <c r="H93" s="81"/>
      <c r="J93" s="82"/>
      <c r="L93" s="82"/>
      <c r="N93" s="81"/>
    </row>
    <row r="94" spans="1:18" ht="12.75">
      <c r="A94" s="202"/>
      <c r="B94" s="163"/>
      <c r="C94" s="210" t="s">
        <v>10</v>
      </c>
      <c r="D94" s="325">
        <v>19</v>
      </c>
      <c r="E94" s="331"/>
      <c r="F94" s="322">
        <f>D94*E94</f>
        <v>0</v>
      </c>
      <c r="G94" s="304"/>
      <c r="H94" s="9"/>
      <c r="I94" s="2"/>
      <c r="J94" s="9"/>
      <c r="K94" s="2"/>
      <c r="L94" s="2"/>
      <c r="R94" s="2"/>
    </row>
    <row r="95" spans="1:14" s="59" customFormat="1" ht="102">
      <c r="A95" s="205">
        <f>A93+1</f>
        <v>12</v>
      </c>
      <c r="B95" s="211" t="s">
        <v>838</v>
      </c>
      <c r="C95" s="207"/>
      <c r="D95" s="327"/>
      <c r="E95" s="80"/>
      <c r="F95" s="322"/>
      <c r="G95" s="145"/>
      <c r="H95" s="81"/>
      <c r="J95" s="82"/>
      <c r="L95" s="82"/>
      <c r="N95" s="81"/>
    </row>
    <row r="96" spans="1:18" ht="12.75">
      <c r="A96" s="202"/>
      <c r="B96" s="163"/>
      <c r="C96" s="210" t="s">
        <v>10</v>
      </c>
      <c r="D96" s="325">
        <v>18</v>
      </c>
      <c r="E96" s="331"/>
      <c r="F96" s="322">
        <f>D96*E96</f>
        <v>0</v>
      </c>
      <c r="G96" s="304"/>
      <c r="H96" s="9"/>
      <c r="I96" s="2"/>
      <c r="J96" s="9"/>
      <c r="K96" s="2"/>
      <c r="L96" s="2"/>
      <c r="R96" s="2"/>
    </row>
    <row r="97" spans="1:14" s="59" customFormat="1" ht="78.75" customHeight="1">
      <c r="A97" s="205">
        <f>A95+1</f>
        <v>13</v>
      </c>
      <c r="B97" s="211" t="s">
        <v>846</v>
      </c>
      <c r="C97" s="207"/>
      <c r="D97" s="327"/>
      <c r="E97" s="80"/>
      <c r="F97" s="322"/>
      <c r="G97" s="145"/>
      <c r="H97" s="81"/>
      <c r="J97" s="82"/>
      <c r="L97" s="82"/>
      <c r="N97" s="81"/>
    </row>
    <row r="98" spans="1:18" ht="12.75">
      <c r="A98" s="202"/>
      <c r="B98" s="163"/>
      <c r="C98" s="210" t="s">
        <v>10</v>
      </c>
      <c r="D98" s="325">
        <v>9</v>
      </c>
      <c r="E98" s="331"/>
      <c r="F98" s="322">
        <f>D98*E98</f>
        <v>0</v>
      </c>
      <c r="G98" s="304"/>
      <c r="H98" s="9"/>
      <c r="I98" s="2"/>
      <c r="J98" s="9"/>
      <c r="K98" s="2"/>
      <c r="L98" s="2"/>
      <c r="R98" s="2"/>
    </row>
    <row r="99" spans="1:14" s="59" customFormat="1" ht="92.25" customHeight="1">
      <c r="A99" s="205">
        <f>A97+1</f>
        <v>14</v>
      </c>
      <c r="B99" s="211" t="s">
        <v>963</v>
      </c>
      <c r="C99" s="207"/>
      <c r="D99" s="327"/>
      <c r="E99" s="80"/>
      <c r="F99" s="322"/>
      <c r="G99" s="145"/>
      <c r="H99" s="81"/>
      <c r="J99" s="82"/>
      <c r="L99" s="82"/>
      <c r="N99" s="81"/>
    </row>
    <row r="100" spans="1:18" ht="12.75">
      <c r="A100" s="202"/>
      <c r="B100" s="163"/>
      <c r="C100" s="210" t="s">
        <v>10</v>
      </c>
      <c r="D100" s="325">
        <v>19</v>
      </c>
      <c r="E100" s="331"/>
      <c r="F100" s="322">
        <f>D100*E100</f>
        <v>0</v>
      </c>
      <c r="G100" s="304"/>
      <c r="H100" s="9"/>
      <c r="I100" s="2"/>
      <c r="J100" s="9"/>
      <c r="K100" s="2"/>
      <c r="L100" s="2"/>
      <c r="R100" s="2"/>
    </row>
    <row r="101" spans="1:14" s="59" customFormat="1" ht="75.75" customHeight="1">
      <c r="A101" s="205">
        <f>A99+1</f>
        <v>15</v>
      </c>
      <c r="B101" s="211" t="s">
        <v>837</v>
      </c>
      <c r="C101" s="207"/>
      <c r="D101" s="327"/>
      <c r="E101" s="80"/>
      <c r="F101" s="322"/>
      <c r="G101" s="145"/>
      <c r="H101" s="81"/>
      <c r="J101" s="82"/>
      <c r="L101" s="82"/>
      <c r="N101" s="81"/>
    </row>
    <row r="102" spans="1:18" ht="12.75">
      <c r="A102" s="202"/>
      <c r="B102" s="163"/>
      <c r="C102" s="210" t="s">
        <v>10</v>
      </c>
      <c r="D102" s="325">
        <v>9</v>
      </c>
      <c r="E102" s="331"/>
      <c r="F102" s="322">
        <f>D102*E102</f>
        <v>0</v>
      </c>
      <c r="G102" s="304"/>
      <c r="H102" s="9"/>
      <c r="I102" s="2"/>
      <c r="J102" s="9"/>
      <c r="K102" s="2"/>
      <c r="L102" s="2"/>
      <c r="R102" s="2"/>
    </row>
    <row r="103" spans="1:14" s="59" customFormat="1" ht="76.5">
      <c r="A103" s="205">
        <f>A101+1</f>
        <v>16</v>
      </c>
      <c r="B103" s="211" t="s">
        <v>836</v>
      </c>
      <c r="C103" s="207"/>
      <c r="D103" s="327"/>
      <c r="E103" s="80"/>
      <c r="F103" s="322"/>
      <c r="G103" s="145"/>
      <c r="H103" s="81"/>
      <c r="J103" s="82"/>
      <c r="L103" s="82"/>
      <c r="N103" s="81"/>
    </row>
    <row r="104" spans="1:18" ht="12.75">
      <c r="A104" s="202"/>
      <c r="B104" s="163"/>
      <c r="C104" s="210" t="s">
        <v>10</v>
      </c>
      <c r="D104" s="325">
        <v>19</v>
      </c>
      <c r="E104" s="331"/>
      <c r="F104" s="322">
        <f>D104*E104</f>
        <v>0</v>
      </c>
      <c r="G104" s="304"/>
      <c r="H104" s="9"/>
      <c r="I104" s="2"/>
      <c r="J104" s="9"/>
      <c r="K104" s="2"/>
      <c r="L104" s="2"/>
      <c r="R104" s="2"/>
    </row>
    <row r="105" spans="1:14" s="59" customFormat="1" ht="78.75" customHeight="1">
      <c r="A105" s="205">
        <f>A103+1</f>
        <v>17</v>
      </c>
      <c r="B105" s="211" t="s">
        <v>835</v>
      </c>
      <c r="C105" s="207"/>
      <c r="D105" s="327"/>
      <c r="E105" s="80"/>
      <c r="F105" s="322"/>
      <c r="G105" s="145"/>
      <c r="H105" s="81"/>
      <c r="J105" s="82"/>
      <c r="L105" s="82"/>
      <c r="N105" s="81"/>
    </row>
    <row r="106" spans="1:18" ht="12.75">
      <c r="A106" s="202"/>
      <c r="B106" s="163"/>
      <c r="C106" s="210" t="s">
        <v>10</v>
      </c>
      <c r="D106" s="325">
        <v>19</v>
      </c>
      <c r="E106" s="331"/>
      <c r="F106" s="322">
        <f>D106*E106</f>
        <v>0</v>
      </c>
      <c r="G106" s="304"/>
      <c r="H106" s="9"/>
      <c r="I106" s="2"/>
      <c r="J106" s="9"/>
      <c r="K106" s="2"/>
      <c r="L106" s="2"/>
      <c r="R106" s="2"/>
    </row>
    <row r="107" spans="1:14" s="59" customFormat="1" ht="92.25" customHeight="1">
      <c r="A107" s="205">
        <f>A105+1</f>
        <v>18</v>
      </c>
      <c r="B107" s="211" t="s">
        <v>834</v>
      </c>
      <c r="C107" s="207"/>
      <c r="D107" s="327"/>
      <c r="E107" s="80"/>
      <c r="F107" s="322"/>
      <c r="G107" s="145"/>
      <c r="H107" s="81"/>
      <c r="J107" s="82"/>
      <c r="L107" s="82"/>
      <c r="N107" s="81"/>
    </row>
    <row r="108" spans="1:18" ht="12.75">
      <c r="A108" s="202"/>
      <c r="B108" s="163"/>
      <c r="C108" s="210" t="s">
        <v>10</v>
      </c>
      <c r="D108" s="325">
        <v>19</v>
      </c>
      <c r="E108" s="331"/>
      <c r="F108" s="322">
        <f>D108*E108</f>
        <v>0</v>
      </c>
      <c r="G108" s="304"/>
      <c r="H108" s="9"/>
      <c r="I108" s="2"/>
      <c r="J108" s="9"/>
      <c r="K108" s="2"/>
      <c r="L108" s="2"/>
      <c r="R108" s="2"/>
    </row>
    <row r="109" spans="1:14" s="59" customFormat="1" ht="127.5">
      <c r="A109" s="205">
        <f>A107+1</f>
        <v>19</v>
      </c>
      <c r="B109" s="211" t="s">
        <v>592</v>
      </c>
      <c r="C109" s="207"/>
      <c r="D109" s="327"/>
      <c r="E109" s="80"/>
      <c r="F109" s="322"/>
      <c r="G109" s="145"/>
      <c r="H109" s="81"/>
      <c r="J109" s="82"/>
      <c r="L109" s="82"/>
      <c r="N109" s="81"/>
    </row>
    <row r="110" spans="1:18" ht="12.75">
      <c r="A110" s="202"/>
      <c r="B110" s="163"/>
      <c r="C110" s="210" t="s">
        <v>14</v>
      </c>
      <c r="D110" s="325">
        <v>2</v>
      </c>
      <c r="E110" s="331"/>
      <c r="F110" s="322">
        <f>D110*E110</f>
        <v>0</v>
      </c>
      <c r="G110" s="304"/>
      <c r="H110" s="9"/>
      <c r="I110" s="2"/>
      <c r="J110" s="9"/>
      <c r="K110" s="2"/>
      <c r="L110" s="2"/>
      <c r="R110" s="2"/>
    </row>
    <row r="111" spans="1:16" ht="12.75">
      <c r="A111" s="202"/>
      <c r="B111" s="152"/>
      <c r="C111" s="153"/>
      <c r="D111" s="154"/>
      <c r="E111" s="155"/>
      <c r="F111" s="151"/>
      <c r="G111" s="29"/>
      <c r="H111" s="2"/>
      <c r="J111" s="3"/>
      <c r="L111" s="3"/>
      <c r="N111" s="2"/>
      <c r="P111" s="4"/>
    </row>
    <row r="112" spans="1:14" s="11" customFormat="1" ht="12.75">
      <c r="A112" s="256"/>
      <c r="B112" s="465" t="s">
        <v>593</v>
      </c>
      <c r="C112" s="466"/>
      <c r="D112" s="466"/>
      <c r="E112" s="467"/>
      <c r="F112" s="324">
        <f>SUM(F67:F110)</f>
        <v>0</v>
      </c>
      <c r="G112" s="301"/>
      <c r="H112" s="257"/>
      <c r="J112" s="258"/>
      <c r="L112" s="258"/>
      <c r="N112" s="257"/>
    </row>
    <row r="113" spans="1:18" ht="12.75">
      <c r="A113" s="135"/>
      <c r="B113" s="156"/>
      <c r="C113" s="157"/>
      <c r="D113" s="158"/>
      <c r="E113" s="29"/>
      <c r="F113" s="151"/>
      <c r="G113" s="304"/>
      <c r="H113" s="9"/>
      <c r="I113" s="2"/>
      <c r="J113" s="9"/>
      <c r="K113" s="2"/>
      <c r="L113" s="2"/>
      <c r="R113" s="2"/>
    </row>
    <row r="114" spans="1:16" ht="12.75">
      <c r="A114" s="138"/>
      <c r="B114" s="74"/>
      <c r="C114" s="75"/>
      <c r="D114" s="69"/>
      <c r="E114" s="70"/>
      <c r="F114" s="137"/>
      <c r="G114" s="29"/>
      <c r="H114" s="2"/>
      <c r="J114" s="3"/>
      <c r="L114" s="3"/>
      <c r="N114" s="2"/>
      <c r="P114" s="4"/>
    </row>
    <row r="115" spans="1:14" s="71" customFormat="1" ht="15.75">
      <c r="A115" s="77"/>
      <c r="B115" s="181"/>
      <c r="C115" s="181"/>
      <c r="D115" s="181"/>
      <c r="E115" s="181"/>
      <c r="F115" s="181"/>
      <c r="G115" s="302"/>
      <c r="H115" s="72"/>
      <c r="J115" s="73"/>
      <c r="L115" s="73"/>
      <c r="N115" s="72"/>
    </row>
    <row r="116" spans="1:14" s="71" customFormat="1" ht="16.5" customHeight="1">
      <c r="A116" s="202"/>
      <c r="B116" s="476" t="s">
        <v>7</v>
      </c>
      <c r="C116" s="466"/>
      <c r="D116" s="466"/>
      <c r="E116" s="466"/>
      <c r="F116" s="467"/>
      <c r="G116" s="302"/>
      <c r="H116" s="72"/>
      <c r="J116" s="73"/>
      <c r="L116" s="73"/>
      <c r="N116" s="72"/>
    </row>
    <row r="117" spans="1:14" s="71" customFormat="1" ht="31.5" customHeight="1">
      <c r="A117" s="255" t="s">
        <v>752</v>
      </c>
      <c r="B117" s="476" t="s">
        <v>758</v>
      </c>
      <c r="C117" s="466"/>
      <c r="D117" s="466"/>
      <c r="E117" s="466"/>
      <c r="F117" s="467"/>
      <c r="G117" s="302"/>
      <c r="H117" s="72"/>
      <c r="J117" s="73"/>
      <c r="L117" s="73"/>
      <c r="N117" s="72"/>
    </row>
    <row r="118" spans="1:14" s="71" customFormat="1" ht="15" customHeight="1">
      <c r="A118" s="202"/>
      <c r="B118" s="476"/>
      <c r="C118" s="466"/>
      <c r="D118" s="466"/>
      <c r="E118" s="466"/>
      <c r="F118" s="467"/>
      <c r="G118" s="302"/>
      <c r="H118" s="72"/>
      <c r="J118" s="73"/>
      <c r="L118" s="73"/>
      <c r="N118" s="72"/>
    </row>
    <row r="119" spans="1:16" ht="12.75">
      <c r="A119" s="202" t="s">
        <v>21</v>
      </c>
      <c r="B119" s="468" t="str">
        <f>B4</f>
        <v>RADOVI UNUTARNJEG VODOVODA</v>
      </c>
      <c r="C119" s="466"/>
      <c r="D119" s="466"/>
      <c r="E119" s="467"/>
      <c r="F119" s="328">
        <f>F40</f>
        <v>0</v>
      </c>
      <c r="G119" s="29"/>
      <c r="H119" s="2"/>
      <c r="J119" s="3"/>
      <c r="L119" s="3"/>
      <c r="N119" s="2"/>
      <c r="P119" s="4"/>
    </row>
    <row r="120" spans="1:16" ht="12.75">
      <c r="A120" s="202" t="s">
        <v>22</v>
      </c>
      <c r="B120" s="468" t="str">
        <f>B42</f>
        <v>RADOVI UNUTARNJE KANALIZACIJE</v>
      </c>
      <c r="C120" s="466"/>
      <c r="D120" s="466"/>
      <c r="E120" s="467"/>
      <c r="F120" s="328">
        <f>F62</f>
        <v>0</v>
      </c>
      <c r="G120" s="29"/>
      <c r="H120" s="2"/>
      <c r="J120" s="3"/>
      <c r="L120" s="3"/>
      <c r="N120" s="2"/>
      <c r="P120" s="4"/>
    </row>
    <row r="121" spans="1:16" ht="12.75">
      <c r="A121" s="202" t="s">
        <v>26</v>
      </c>
      <c r="B121" s="468" t="str">
        <f>B64</f>
        <v>RADOVI UGRADNJE OPREME I PRIBORA</v>
      </c>
      <c r="C121" s="466"/>
      <c r="D121" s="466"/>
      <c r="E121" s="467"/>
      <c r="F121" s="328">
        <f>F112</f>
        <v>0</v>
      </c>
      <c r="G121" s="29"/>
      <c r="H121" s="2"/>
      <c r="J121" s="3"/>
      <c r="L121" s="3"/>
      <c r="N121" s="2"/>
      <c r="P121" s="4"/>
    </row>
    <row r="122" spans="1:16" ht="12.75">
      <c r="A122" s="202"/>
      <c r="B122" s="477"/>
      <c r="C122" s="466"/>
      <c r="D122" s="466"/>
      <c r="E122" s="467"/>
      <c r="F122" s="328"/>
      <c r="G122" s="29"/>
      <c r="H122" s="2"/>
      <c r="J122" s="3"/>
      <c r="L122" s="3"/>
      <c r="N122" s="2"/>
      <c r="P122" s="4"/>
    </row>
    <row r="123" spans="1:16" ht="12.75">
      <c r="A123" s="202"/>
      <c r="B123" s="460" t="s">
        <v>6</v>
      </c>
      <c r="C123" s="461"/>
      <c r="D123" s="461"/>
      <c r="E123" s="461"/>
      <c r="F123" s="329">
        <f>SUM(F119:F121)</f>
        <v>0</v>
      </c>
      <c r="G123" s="29"/>
      <c r="H123" s="2"/>
      <c r="J123" s="3"/>
      <c r="L123" s="3"/>
      <c r="N123" s="2"/>
      <c r="P123" s="4"/>
    </row>
    <row r="124" spans="1:18" ht="12.75">
      <c r="A124" s="32"/>
      <c r="B124" s="51"/>
      <c r="C124" s="52"/>
      <c r="D124" s="53"/>
      <c r="F124" s="45"/>
      <c r="G124" s="2"/>
      <c r="H124" s="9"/>
      <c r="I124" s="2"/>
      <c r="J124" s="9"/>
      <c r="K124" s="2"/>
      <c r="L124" s="2"/>
      <c r="R124" s="2"/>
    </row>
    <row r="125" spans="1:18" ht="12.75">
      <c r="A125" s="32"/>
      <c r="B125" s="11"/>
      <c r="C125" s="18"/>
      <c r="F125" s="45"/>
      <c r="G125" s="2"/>
      <c r="H125" s="9"/>
      <c r="I125" s="2"/>
      <c r="J125" s="9"/>
      <c r="K125" s="2"/>
      <c r="L125" s="2"/>
      <c r="R125" s="2"/>
    </row>
    <row r="126" spans="1:18" ht="12.75">
      <c r="A126" s="32"/>
      <c r="B126" s="51"/>
      <c r="C126" s="52"/>
      <c r="D126" s="53"/>
      <c r="E126" s="54"/>
      <c r="F126" s="45"/>
      <c r="G126" s="2"/>
      <c r="H126" s="9"/>
      <c r="I126" s="2"/>
      <c r="J126" s="9"/>
      <c r="K126" s="2"/>
      <c r="L126" s="2"/>
      <c r="R126" s="2"/>
    </row>
    <row r="127" spans="1:18" ht="12.75">
      <c r="A127" s="32"/>
      <c r="B127" s="51"/>
      <c r="C127" s="52"/>
      <c r="D127" s="53"/>
      <c r="E127" s="54"/>
      <c r="F127" s="45"/>
      <c r="G127" s="2"/>
      <c r="H127" s="9"/>
      <c r="I127" s="2"/>
      <c r="J127" s="9"/>
      <c r="K127" s="2"/>
      <c r="L127" s="2"/>
      <c r="R127" s="2"/>
    </row>
    <row r="128" spans="1:18" ht="12.75">
      <c r="A128" s="32"/>
      <c r="B128" s="55"/>
      <c r="C128" s="34"/>
      <c r="D128" s="35"/>
      <c r="E128" s="56"/>
      <c r="F128" s="45"/>
      <c r="G128" s="2"/>
      <c r="H128" s="9"/>
      <c r="I128" s="2"/>
      <c r="J128" s="9"/>
      <c r="K128" s="2"/>
      <c r="L128" s="2"/>
      <c r="R128" s="2"/>
    </row>
    <row r="129" spans="1:18" ht="12.75">
      <c r="A129" s="32"/>
      <c r="B129" s="55"/>
      <c r="C129" s="34"/>
      <c r="D129" s="35"/>
      <c r="E129" s="56"/>
      <c r="F129" s="45"/>
      <c r="G129" s="2"/>
      <c r="H129" s="9"/>
      <c r="I129" s="2"/>
      <c r="J129" s="9"/>
      <c r="K129" s="2"/>
      <c r="L129" s="2"/>
      <c r="R129" s="2"/>
    </row>
    <row r="130" spans="1:18" ht="15">
      <c r="A130" s="19"/>
      <c r="B130" s="15"/>
      <c r="C130" s="16"/>
      <c r="D130" s="22"/>
      <c r="E130" s="10"/>
      <c r="F130" s="12"/>
      <c r="G130" s="2"/>
      <c r="H130" s="9"/>
      <c r="I130" s="2"/>
      <c r="J130" s="9"/>
      <c r="K130" s="2"/>
      <c r="L130" s="2"/>
      <c r="R130" s="2"/>
    </row>
    <row r="131" spans="1:18" ht="15">
      <c r="A131" s="19"/>
      <c r="B131" s="15"/>
      <c r="C131" s="16"/>
      <c r="D131" s="22"/>
      <c r="E131" s="10"/>
      <c r="F131" s="12"/>
      <c r="G131" s="2"/>
      <c r="H131" s="9"/>
      <c r="I131" s="2"/>
      <c r="J131" s="9"/>
      <c r="K131" s="2"/>
      <c r="L131" s="2"/>
      <c r="R131" s="2"/>
    </row>
    <row r="132" spans="1:18" ht="15">
      <c r="A132" s="19"/>
      <c r="B132" s="15"/>
      <c r="C132" s="16"/>
      <c r="D132" s="22"/>
      <c r="E132" s="10"/>
      <c r="F132" s="12"/>
      <c r="G132" s="2"/>
      <c r="H132" s="9"/>
      <c r="I132" s="2"/>
      <c r="J132" s="9"/>
      <c r="K132" s="2"/>
      <c r="L132" s="2"/>
      <c r="R132" s="2"/>
    </row>
    <row r="133" spans="1:18" ht="12.75">
      <c r="A133" s="20"/>
      <c r="B133" s="11"/>
      <c r="D133" s="22"/>
      <c r="E133" s="10"/>
      <c r="F133" s="12"/>
      <c r="G133" s="2"/>
      <c r="H133" s="9"/>
      <c r="I133" s="2"/>
      <c r="J133" s="9"/>
      <c r="K133" s="2"/>
      <c r="L133" s="2"/>
      <c r="R133" s="2"/>
    </row>
    <row r="134" spans="4:18" ht="12.75">
      <c r="D134" s="22"/>
      <c r="E134" s="10"/>
      <c r="F134" s="12"/>
      <c r="H134" s="9"/>
      <c r="J134" s="9"/>
      <c r="L134" s="2"/>
      <c r="R134" s="2"/>
    </row>
    <row r="135" spans="7:18" ht="12.75">
      <c r="G135" s="5"/>
      <c r="H135" s="8"/>
      <c r="I135" s="5"/>
      <c r="J135" s="8"/>
      <c r="K135" s="5"/>
      <c r="L135" s="5"/>
      <c r="M135" s="13"/>
      <c r="N135" s="6"/>
      <c r="R135" s="2"/>
    </row>
    <row r="136" spans="7:18" ht="12.75">
      <c r="G136" s="5"/>
      <c r="H136" s="8"/>
      <c r="I136" s="5"/>
      <c r="J136" s="8"/>
      <c r="K136" s="5"/>
      <c r="L136" s="5"/>
      <c r="M136" s="13"/>
      <c r="N136" s="6"/>
      <c r="R136" s="2"/>
    </row>
    <row r="137" spans="7:18" ht="12.75">
      <c r="G137" s="5"/>
      <c r="H137" s="8"/>
      <c r="I137" s="5"/>
      <c r="J137" s="8"/>
      <c r="K137" s="5"/>
      <c r="L137" s="5"/>
      <c r="M137" s="13"/>
      <c r="N137" s="6"/>
      <c r="R137" s="2"/>
    </row>
    <row r="138" spans="7:18" ht="12.75">
      <c r="G138" s="5"/>
      <c r="H138" s="8"/>
      <c r="I138" s="5"/>
      <c r="J138" s="8"/>
      <c r="K138" s="5"/>
      <c r="L138" s="5"/>
      <c r="M138" s="13"/>
      <c r="N138" s="6"/>
      <c r="R138" s="2"/>
    </row>
    <row r="141" ht="12.75">
      <c r="C141" s="18"/>
    </row>
    <row r="142" spans="3:6" ht="12.75">
      <c r="C142" s="18"/>
      <c r="D142" s="24"/>
      <c r="E142" s="7"/>
      <c r="F142" s="4"/>
    </row>
    <row r="143" ht="12.75">
      <c r="C143" s="18"/>
    </row>
    <row r="146" spans="7:16" ht="12.75">
      <c r="G146" s="14"/>
      <c r="H146" s="4"/>
      <c r="I146" s="14"/>
      <c r="J146" s="4"/>
      <c r="M146" s="3"/>
      <c r="N146" s="4"/>
      <c r="O146" s="3"/>
      <c r="P146" s="4"/>
    </row>
  </sheetData>
  <sheetProtection password="E1F3" sheet="1" selectLockedCells="1"/>
  <mergeCells count="12">
    <mergeCell ref="B122:E122"/>
    <mergeCell ref="B118:F118"/>
    <mergeCell ref="B116:F116"/>
    <mergeCell ref="B117:F117"/>
    <mergeCell ref="B123:E123"/>
    <mergeCell ref="B121:E121"/>
    <mergeCell ref="B40:E40"/>
    <mergeCell ref="B62:E62"/>
    <mergeCell ref="B112:E112"/>
    <mergeCell ref="B119:E119"/>
    <mergeCell ref="B120:E120"/>
    <mergeCell ref="A1:G1"/>
  </mergeCells>
  <printOptions gridLines="1" horizontalCentered="1"/>
  <pageMargins left="0.3937007874015748" right="0.1968503937007874" top="1.3779527559055118" bottom="1.1811023622047245" header="0.35433070866141736" footer="0.1968503937007874"/>
  <pageSetup horizontalDpi="600" verticalDpi="600" orientation="portrait" paperSize="9" scale="96" r:id="rId1"/>
  <headerFooter alignWithMargins="0">
    <oddHeader xml:space="preserve">&amp;L&amp;8ŠKOLSKA DVORANA ĐURMANEC&amp;R&amp;8HRŠAK &amp; HRŠAK d.o.o. </oddHeader>
    <oddFooter>&amp;LPonudbeni troškovnik, VII-Faza&amp;Rstr. &amp;P/251</oddFooter>
  </headerFooter>
</worksheet>
</file>

<file path=xl/worksheets/sheet8.xml><?xml version="1.0" encoding="utf-8"?>
<worksheet xmlns="http://schemas.openxmlformats.org/spreadsheetml/2006/main" xmlns:r="http://schemas.openxmlformats.org/officeDocument/2006/relationships">
  <dimension ref="A1:R220"/>
  <sheetViews>
    <sheetView view="pageBreakPreview" zoomScaleNormal="130" zoomScaleSheetLayoutView="100" zoomScalePageLayoutView="145" workbookViewId="0" topLeftCell="A1">
      <selection activeCell="E8" sqref="E8"/>
    </sheetView>
  </sheetViews>
  <sheetFormatPr defaultColWidth="9.140625" defaultRowHeight="12.75"/>
  <cols>
    <col min="1" max="1" width="5.140625" style="21" customWidth="1"/>
    <col min="2" max="2" width="34.140625" style="1" customWidth="1"/>
    <col min="3" max="3" width="6.8515625" style="17" customWidth="1"/>
    <col min="4" max="4" width="9.8515625" style="23" customWidth="1"/>
    <col min="5" max="5" width="13.421875" style="4" customWidth="1"/>
    <col min="6" max="6" width="16.57421875" style="9" customWidth="1"/>
    <col min="7" max="7" width="16.7109375" style="4" customWidth="1"/>
    <col min="8" max="8" width="17.8515625" style="14" customWidth="1"/>
    <col min="9" max="9" width="12.421875" style="4" customWidth="1"/>
    <col min="10" max="10" width="17.8515625" style="14" customWidth="1"/>
    <col min="11" max="11" width="12.421875" style="4" customWidth="1"/>
    <col min="12" max="12" width="17.8515625" style="4" customWidth="1"/>
    <col min="13" max="13" width="12.421875" style="4" customWidth="1"/>
    <col min="14" max="14" width="18.28125" style="3" customWidth="1"/>
    <col min="15" max="15" width="12.421875" style="4" customWidth="1"/>
    <col min="16" max="16" width="17.8515625" style="3" customWidth="1"/>
    <col min="17" max="17" width="12.421875" style="4" customWidth="1"/>
    <col min="18" max="18" width="17.8515625" style="4" customWidth="1"/>
    <col min="19" max="19" width="11.57421875" style="4" customWidth="1"/>
    <col min="20" max="20" width="11.28125" style="4" customWidth="1"/>
    <col min="21" max="16384" width="9.140625" style="4" customWidth="1"/>
  </cols>
  <sheetData>
    <row r="1" spans="1:18" ht="48" customHeight="1">
      <c r="A1" s="480" t="s">
        <v>813</v>
      </c>
      <c r="B1" s="472"/>
      <c r="C1" s="472"/>
      <c r="D1" s="472"/>
      <c r="E1" s="472"/>
      <c r="F1" s="472"/>
      <c r="G1" s="473"/>
      <c r="H1" s="9"/>
      <c r="J1" s="9"/>
      <c r="L1" s="2"/>
      <c r="R1" s="2"/>
    </row>
    <row r="2" spans="1:18" ht="76.5">
      <c r="A2" s="25" t="s">
        <v>0</v>
      </c>
      <c r="B2" s="25" t="s">
        <v>5</v>
      </c>
      <c r="C2" s="25" t="s">
        <v>1</v>
      </c>
      <c r="D2" s="26" t="s">
        <v>2</v>
      </c>
      <c r="E2" s="25" t="s">
        <v>3</v>
      </c>
      <c r="F2" s="25" t="s">
        <v>4</v>
      </c>
      <c r="G2" s="303" t="s">
        <v>952</v>
      </c>
      <c r="H2" s="178"/>
      <c r="J2" s="9"/>
      <c r="L2" s="2"/>
      <c r="R2" s="2"/>
    </row>
    <row r="3" spans="1:18" ht="15.75">
      <c r="A3" s="123"/>
      <c r="B3" s="123"/>
      <c r="C3" s="123"/>
      <c r="D3" s="123"/>
      <c r="E3" s="123"/>
      <c r="F3" s="123"/>
      <c r="G3" s="29"/>
      <c r="H3" s="9"/>
      <c r="J3" s="9"/>
      <c r="L3" s="2"/>
      <c r="R3" s="2"/>
    </row>
    <row r="4" spans="1:16" ht="25.5" customHeight="1">
      <c r="A4" s="200" t="s">
        <v>21</v>
      </c>
      <c r="B4" s="27" t="s">
        <v>34</v>
      </c>
      <c r="C4" s="124"/>
      <c r="D4" s="201"/>
      <c r="E4" s="29"/>
      <c r="F4" s="126"/>
      <c r="G4" s="29"/>
      <c r="H4" s="2"/>
      <c r="J4" s="3"/>
      <c r="L4" s="3"/>
      <c r="N4" s="2"/>
      <c r="P4" s="4"/>
    </row>
    <row r="5" spans="1:16" ht="12.75">
      <c r="A5" s="202"/>
      <c r="B5" s="203"/>
      <c r="C5" s="204"/>
      <c r="D5" s="57"/>
      <c r="E5" s="31"/>
      <c r="F5" s="136"/>
      <c r="G5" s="29"/>
      <c r="H5" s="2"/>
      <c r="J5" s="3"/>
      <c r="L5" s="3"/>
      <c r="N5" s="2"/>
      <c r="P5" s="4"/>
    </row>
    <row r="6" spans="1:14" s="59" customFormat="1" ht="153">
      <c r="A6" s="205">
        <v>1</v>
      </c>
      <c r="B6" s="206" t="s">
        <v>483</v>
      </c>
      <c r="C6" s="207"/>
      <c r="D6" s="207"/>
      <c r="E6" s="80"/>
      <c r="F6" s="137"/>
      <c r="G6" s="145"/>
      <c r="H6" s="81"/>
      <c r="J6" s="82"/>
      <c r="L6" s="82"/>
      <c r="N6" s="81"/>
    </row>
    <row r="7" spans="1:14" s="59" customFormat="1" ht="13.5" customHeight="1">
      <c r="A7" s="208"/>
      <c r="B7" s="209"/>
      <c r="C7" s="210" t="s">
        <v>14</v>
      </c>
      <c r="D7" s="325">
        <v>1</v>
      </c>
      <c r="E7" s="80"/>
      <c r="F7" s="322">
        <f>D7*E7</f>
        <v>0</v>
      </c>
      <c r="G7" s="145"/>
      <c r="H7" s="81"/>
      <c r="J7" s="82"/>
      <c r="L7" s="82"/>
      <c r="N7" s="81"/>
    </row>
    <row r="8" spans="1:14" s="59" customFormat="1" ht="191.25" customHeight="1">
      <c r="A8" s="205">
        <f>A6+1</f>
        <v>2</v>
      </c>
      <c r="B8" s="211" t="s">
        <v>484</v>
      </c>
      <c r="C8" s="207"/>
      <c r="D8" s="327"/>
      <c r="E8" s="80"/>
      <c r="F8" s="322"/>
      <c r="G8" s="145"/>
      <c r="H8" s="81"/>
      <c r="J8" s="82"/>
      <c r="L8" s="82"/>
      <c r="N8" s="81"/>
    </row>
    <row r="9" spans="1:14" s="59" customFormat="1" ht="13.5" customHeight="1">
      <c r="A9" s="208"/>
      <c r="B9" s="209"/>
      <c r="C9" s="210" t="s">
        <v>11</v>
      </c>
      <c r="D9" s="325">
        <v>4</v>
      </c>
      <c r="E9" s="80"/>
      <c r="F9" s="322">
        <f>D9*E9</f>
        <v>0</v>
      </c>
      <c r="G9" s="145"/>
      <c r="H9" s="81"/>
      <c r="J9" s="82"/>
      <c r="L9" s="82"/>
      <c r="N9" s="81"/>
    </row>
    <row r="10" spans="1:16" ht="12.75">
      <c r="A10" s="202"/>
      <c r="B10" s="152"/>
      <c r="C10" s="153"/>
      <c r="D10" s="154"/>
      <c r="E10" s="155"/>
      <c r="F10" s="151"/>
      <c r="G10" s="29"/>
      <c r="H10" s="2"/>
      <c r="J10" s="3"/>
      <c r="L10" s="3"/>
      <c r="N10" s="2"/>
      <c r="P10" s="4"/>
    </row>
    <row r="11" spans="1:14" s="11" customFormat="1" ht="12.75">
      <c r="A11" s="256"/>
      <c r="B11" s="465" t="s">
        <v>54</v>
      </c>
      <c r="C11" s="466"/>
      <c r="D11" s="466"/>
      <c r="E11" s="467"/>
      <c r="F11" s="324">
        <f>SUM(F7:F9)</f>
        <v>0</v>
      </c>
      <c r="G11" s="301"/>
      <c r="H11" s="257"/>
      <c r="J11" s="258"/>
      <c r="L11" s="258"/>
      <c r="N11" s="257"/>
    </row>
    <row r="12" spans="1:18" ht="12.75">
      <c r="A12" s="202"/>
      <c r="B12" s="156"/>
      <c r="C12" s="157"/>
      <c r="D12" s="158"/>
      <c r="E12" s="29"/>
      <c r="F12" s="151"/>
      <c r="G12" s="304"/>
      <c r="H12" s="9"/>
      <c r="I12" s="2"/>
      <c r="J12" s="9"/>
      <c r="K12" s="2"/>
      <c r="L12" s="2"/>
      <c r="R12" s="2"/>
    </row>
    <row r="13" spans="1:16" ht="25.5" customHeight="1">
      <c r="A13" s="200" t="s">
        <v>22</v>
      </c>
      <c r="B13" s="27" t="s">
        <v>25</v>
      </c>
      <c r="C13" s="124"/>
      <c r="D13" s="201"/>
      <c r="E13" s="29"/>
      <c r="F13" s="126"/>
      <c r="G13" s="29"/>
      <c r="H13" s="2"/>
      <c r="J13" s="3"/>
      <c r="L13" s="3"/>
      <c r="N13" s="2"/>
      <c r="P13" s="4"/>
    </row>
    <row r="14" spans="1:16" ht="12.75">
      <c r="A14" s="202"/>
      <c r="B14" s="203"/>
      <c r="C14" s="204"/>
      <c r="D14" s="57"/>
      <c r="E14" s="31"/>
      <c r="F14" s="136"/>
      <c r="G14" s="29"/>
      <c r="H14" s="2"/>
      <c r="J14" s="3"/>
      <c r="L14" s="3"/>
      <c r="N14" s="2"/>
      <c r="P14" s="4"/>
    </row>
    <row r="15" spans="1:14" s="59" customFormat="1" ht="268.5" customHeight="1">
      <c r="A15" s="205">
        <v>1</v>
      </c>
      <c r="B15" s="211" t="s">
        <v>485</v>
      </c>
      <c r="C15" s="207"/>
      <c r="D15" s="207"/>
      <c r="E15" s="80"/>
      <c r="F15" s="137"/>
      <c r="G15" s="145"/>
      <c r="H15" s="81"/>
      <c r="J15" s="82"/>
      <c r="L15" s="82"/>
      <c r="N15" s="81"/>
    </row>
    <row r="16" spans="1:14" s="59" customFormat="1" ht="13.5" customHeight="1">
      <c r="A16" s="208"/>
      <c r="B16" s="209"/>
      <c r="C16" s="210" t="s">
        <v>486</v>
      </c>
      <c r="D16" s="325">
        <v>40</v>
      </c>
      <c r="E16" s="330"/>
      <c r="F16" s="322">
        <f>D16*E16</f>
        <v>0</v>
      </c>
      <c r="G16" s="145"/>
      <c r="H16" s="81"/>
      <c r="J16" s="82"/>
      <c r="L16" s="82"/>
      <c r="N16" s="81"/>
    </row>
    <row r="17" spans="1:14" s="59" customFormat="1" ht="332.25" customHeight="1">
      <c r="A17" s="205">
        <f>A15+1</f>
        <v>2</v>
      </c>
      <c r="B17" s="211" t="s">
        <v>487</v>
      </c>
      <c r="C17" s="207"/>
      <c r="D17" s="327"/>
      <c r="E17" s="330"/>
      <c r="F17" s="322"/>
      <c r="G17" s="145"/>
      <c r="H17" s="81"/>
      <c r="J17" s="82"/>
      <c r="L17" s="82"/>
      <c r="N17" s="81"/>
    </row>
    <row r="18" spans="1:14" s="59" customFormat="1" ht="13.5" customHeight="1">
      <c r="A18" s="208"/>
      <c r="B18" s="209"/>
      <c r="C18" s="210" t="s">
        <v>486</v>
      </c>
      <c r="D18" s="325">
        <v>607</v>
      </c>
      <c r="E18" s="330"/>
      <c r="F18" s="322">
        <f>D18*E18</f>
        <v>0</v>
      </c>
      <c r="G18" s="145"/>
      <c r="H18" s="81"/>
      <c r="J18" s="82"/>
      <c r="L18" s="82"/>
      <c r="N18" s="81"/>
    </row>
    <row r="19" spans="1:14" s="59" customFormat="1" ht="63.75">
      <c r="A19" s="205">
        <f>A17+1</f>
        <v>3</v>
      </c>
      <c r="B19" s="211" t="s">
        <v>488</v>
      </c>
      <c r="C19" s="207"/>
      <c r="D19" s="327"/>
      <c r="E19" s="330"/>
      <c r="F19" s="322"/>
      <c r="G19" s="145"/>
      <c r="H19" s="81"/>
      <c r="J19" s="82"/>
      <c r="L19" s="82"/>
      <c r="N19" s="81"/>
    </row>
    <row r="20" spans="1:14" s="59" customFormat="1" ht="13.5" customHeight="1">
      <c r="A20" s="208"/>
      <c r="B20" s="209"/>
      <c r="C20" s="210" t="s">
        <v>486</v>
      </c>
      <c r="D20" s="325">
        <v>450</v>
      </c>
      <c r="E20" s="330"/>
      <c r="F20" s="322">
        <f>D20*E20</f>
        <v>0</v>
      </c>
      <c r="G20" s="145"/>
      <c r="H20" s="81"/>
      <c r="J20" s="82"/>
      <c r="L20" s="82"/>
      <c r="N20" s="81"/>
    </row>
    <row r="21" spans="1:16" ht="12.75">
      <c r="A21" s="202"/>
      <c r="B21" s="152"/>
      <c r="C21" s="153"/>
      <c r="D21" s="154"/>
      <c r="E21" s="155"/>
      <c r="F21" s="151"/>
      <c r="G21" s="29"/>
      <c r="H21" s="2"/>
      <c r="J21" s="3"/>
      <c r="L21" s="3"/>
      <c r="N21" s="2"/>
      <c r="P21" s="4"/>
    </row>
    <row r="22" spans="1:14" s="11" customFormat="1" ht="12.75">
      <c r="A22" s="256"/>
      <c r="B22" s="465" t="s">
        <v>63</v>
      </c>
      <c r="C22" s="466"/>
      <c r="D22" s="466"/>
      <c r="E22" s="467"/>
      <c r="F22" s="324">
        <f>SUM(F16:F20)</f>
        <v>0</v>
      </c>
      <c r="G22" s="301"/>
      <c r="H22" s="257"/>
      <c r="J22" s="258"/>
      <c r="L22" s="258"/>
      <c r="N22" s="257"/>
    </row>
    <row r="23" spans="1:18" ht="12.75">
      <c r="A23" s="202"/>
      <c r="B23" s="156"/>
      <c r="C23" s="157"/>
      <c r="D23" s="158"/>
      <c r="E23" s="29"/>
      <c r="F23" s="151"/>
      <c r="G23" s="304"/>
      <c r="H23" s="9"/>
      <c r="I23" s="2"/>
      <c r="J23" s="9"/>
      <c r="K23" s="2"/>
      <c r="L23" s="2"/>
      <c r="R23" s="2"/>
    </row>
    <row r="24" spans="1:16" ht="25.5" customHeight="1">
      <c r="A24" s="200" t="s">
        <v>26</v>
      </c>
      <c r="B24" s="27" t="s">
        <v>489</v>
      </c>
      <c r="C24" s="124"/>
      <c r="D24" s="201"/>
      <c r="E24" s="29"/>
      <c r="F24" s="126"/>
      <c r="G24" s="29"/>
      <c r="H24" s="2"/>
      <c r="J24" s="3"/>
      <c r="L24" s="3"/>
      <c r="N24" s="2"/>
      <c r="P24" s="4"/>
    </row>
    <row r="25" spans="1:16" ht="12.75">
      <c r="A25" s="202"/>
      <c r="B25" s="203"/>
      <c r="C25" s="204"/>
      <c r="D25" s="57"/>
      <c r="E25" s="31"/>
      <c r="F25" s="136"/>
      <c r="G25" s="29"/>
      <c r="H25" s="2"/>
      <c r="J25" s="3"/>
      <c r="L25" s="3"/>
      <c r="N25" s="2"/>
      <c r="P25" s="4"/>
    </row>
    <row r="26" spans="1:14" s="59" customFormat="1" ht="63.75">
      <c r="A26" s="205">
        <v>1</v>
      </c>
      <c r="B26" s="211" t="s">
        <v>490</v>
      </c>
      <c r="C26" s="207"/>
      <c r="D26" s="207"/>
      <c r="E26" s="80"/>
      <c r="F26" s="137"/>
      <c r="G26" s="145"/>
      <c r="H26" s="81"/>
      <c r="J26" s="82"/>
      <c r="L26" s="82"/>
      <c r="N26" s="81"/>
    </row>
    <row r="27" spans="1:18" ht="12.75">
      <c r="A27" s="202"/>
      <c r="B27" s="163"/>
      <c r="C27" s="210" t="s">
        <v>453</v>
      </c>
      <c r="D27" s="325">
        <v>20.35</v>
      </c>
      <c r="E27" s="331"/>
      <c r="F27" s="322">
        <f>D27*E27</f>
        <v>0</v>
      </c>
      <c r="G27" s="304"/>
      <c r="H27" s="9"/>
      <c r="I27" s="2"/>
      <c r="J27" s="9"/>
      <c r="K27" s="2"/>
      <c r="L27" s="2"/>
      <c r="R27" s="2"/>
    </row>
    <row r="28" spans="1:14" s="59" customFormat="1" ht="65.25" customHeight="1">
      <c r="A28" s="205">
        <f>A26+1</f>
        <v>2</v>
      </c>
      <c r="B28" s="211" t="s">
        <v>491</v>
      </c>
      <c r="C28" s="207"/>
      <c r="D28" s="327"/>
      <c r="E28" s="80"/>
      <c r="F28" s="322"/>
      <c r="G28" s="145"/>
      <c r="H28" s="81"/>
      <c r="J28" s="82"/>
      <c r="L28" s="82"/>
      <c r="N28" s="81"/>
    </row>
    <row r="29" spans="1:18" ht="12.75">
      <c r="A29" s="202"/>
      <c r="B29" s="163"/>
      <c r="C29" s="210" t="s">
        <v>453</v>
      </c>
      <c r="D29" s="325">
        <v>5.5</v>
      </c>
      <c r="E29" s="331"/>
      <c r="F29" s="322">
        <f>D29*E29</f>
        <v>0</v>
      </c>
      <c r="G29" s="304"/>
      <c r="H29" s="9"/>
      <c r="I29" s="2"/>
      <c r="J29" s="9"/>
      <c r="K29" s="2"/>
      <c r="L29" s="2"/>
      <c r="R29" s="2"/>
    </row>
    <row r="30" spans="1:14" s="59" customFormat="1" ht="66" customHeight="1">
      <c r="A30" s="205">
        <f>A28+1</f>
        <v>3</v>
      </c>
      <c r="B30" s="211" t="s">
        <v>492</v>
      </c>
      <c r="C30" s="207"/>
      <c r="D30" s="327"/>
      <c r="E30" s="80"/>
      <c r="F30" s="322"/>
      <c r="G30" s="145"/>
      <c r="H30" s="81"/>
      <c r="J30" s="82"/>
      <c r="L30" s="82"/>
      <c r="N30" s="81"/>
    </row>
    <row r="31" spans="1:18" ht="12.75">
      <c r="A31" s="202"/>
      <c r="B31" s="163"/>
      <c r="C31" s="210" t="s">
        <v>453</v>
      </c>
      <c r="D31" s="325">
        <v>208</v>
      </c>
      <c r="E31" s="331"/>
      <c r="F31" s="322">
        <f>D31*E31</f>
        <v>0</v>
      </c>
      <c r="G31" s="304"/>
      <c r="H31" s="9"/>
      <c r="I31" s="2"/>
      <c r="J31" s="9"/>
      <c r="K31" s="2"/>
      <c r="L31" s="2"/>
      <c r="R31" s="2"/>
    </row>
    <row r="32" spans="1:14" s="59" customFormat="1" ht="63.75">
      <c r="A32" s="205">
        <f>A30+1</f>
        <v>4</v>
      </c>
      <c r="B32" s="211" t="s">
        <v>493</v>
      </c>
      <c r="C32" s="207"/>
      <c r="D32" s="327"/>
      <c r="E32" s="80"/>
      <c r="F32" s="322"/>
      <c r="G32" s="145"/>
      <c r="H32" s="81"/>
      <c r="J32" s="82"/>
      <c r="L32" s="82"/>
      <c r="N32" s="81"/>
    </row>
    <row r="33" spans="1:18" ht="12.75">
      <c r="A33" s="202"/>
      <c r="B33" s="163"/>
      <c r="C33" s="210" t="s">
        <v>453</v>
      </c>
      <c r="D33" s="325">
        <v>37</v>
      </c>
      <c r="E33" s="331"/>
      <c r="F33" s="322">
        <f>D33*E33</f>
        <v>0</v>
      </c>
      <c r="G33" s="304"/>
      <c r="H33" s="9"/>
      <c r="I33" s="2"/>
      <c r="J33" s="9"/>
      <c r="K33" s="2"/>
      <c r="L33" s="2"/>
      <c r="R33" s="2"/>
    </row>
    <row r="34" spans="1:14" s="59" customFormat="1" ht="76.5">
      <c r="A34" s="205">
        <f>A32+1</f>
        <v>5</v>
      </c>
      <c r="B34" s="211" t="s">
        <v>494</v>
      </c>
      <c r="C34" s="207"/>
      <c r="D34" s="327"/>
      <c r="E34" s="80"/>
      <c r="F34" s="322"/>
      <c r="G34" s="145"/>
      <c r="H34" s="81"/>
      <c r="J34" s="82"/>
      <c r="L34" s="82"/>
      <c r="N34" s="81"/>
    </row>
    <row r="35" spans="1:18" ht="12.75">
      <c r="A35" s="202"/>
      <c r="B35" s="163"/>
      <c r="C35" s="210" t="s">
        <v>453</v>
      </c>
      <c r="D35" s="325">
        <v>26</v>
      </c>
      <c r="E35" s="331"/>
      <c r="F35" s="322">
        <f>D35*E35</f>
        <v>0</v>
      </c>
      <c r="G35" s="304"/>
      <c r="H35" s="9"/>
      <c r="I35" s="2"/>
      <c r="J35" s="9"/>
      <c r="K35" s="2"/>
      <c r="L35" s="2"/>
      <c r="R35" s="2"/>
    </row>
    <row r="36" spans="1:14" s="59" customFormat="1" ht="63.75">
      <c r="A36" s="205">
        <f>A34+1</f>
        <v>6</v>
      </c>
      <c r="B36" s="211" t="s">
        <v>495</v>
      </c>
      <c r="C36" s="207"/>
      <c r="D36" s="327"/>
      <c r="E36" s="80"/>
      <c r="F36" s="322"/>
      <c r="G36" s="145"/>
      <c r="H36" s="81"/>
      <c r="J36" s="82"/>
      <c r="L36" s="82"/>
      <c r="N36" s="81"/>
    </row>
    <row r="37" spans="1:18" ht="12.75">
      <c r="A37" s="202"/>
      <c r="B37" s="163"/>
      <c r="C37" s="210" t="s">
        <v>453</v>
      </c>
      <c r="D37" s="325">
        <v>47</v>
      </c>
      <c r="E37" s="331"/>
      <c r="F37" s="322">
        <f>D37*E37</f>
        <v>0</v>
      </c>
      <c r="G37" s="304"/>
      <c r="H37" s="9"/>
      <c r="I37" s="2"/>
      <c r="J37" s="9"/>
      <c r="K37" s="2"/>
      <c r="L37" s="2"/>
      <c r="R37" s="2"/>
    </row>
    <row r="38" spans="1:14" s="59" customFormat="1" ht="102">
      <c r="A38" s="205">
        <f>A36+1</f>
        <v>7</v>
      </c>
      <c r="B38" s="211" t="s">
        <v>496</v>
      </c>
      <c r="C38" s="207"/>
      <c r="D38" s="327"/>
      <c r="E38" s="80"/>
      <c r="F38" s="322"/>
      <c r="G38" s="145"/>
      <c r="H38" s="81"/>
      <c r="J38" s="82"/>
      <c r="L38" s="82"/>
      <c r="N38" s="81"/>
    </row>
    <row r="39" spans="1:18" ht="12.75">
      <c r="A39" s="202"/>
      <c r="B39" s="163"/>
      <c r="C39" s="210" t="s">
        <v>453</v>
      </c>
      <c r="D39" s="325">
        <v>47</v>
      </c>
      <c r="E39" s="331"/>
      <c r="F39" s="322">
        <f>D39*E39</f>
        <v>0</v>
      </c>
      <c r="G39" s="304"/>
      <c r="H39" s="9"/>
      <c r="I39" s="2"/>
      <c r="J39" s="9"/>
      <c r="K39" s="2"/>
      <c r="L39" s="2"/>
      <c r="R39" s="2"/>
    </row>
    <row r="40" spans="1:16" ht="12.75">
      <c r="A40" s="202"/>
      <c r="B40" s="152"/>
      <c r="C40" s="153"/>
      <c r="D40" s="154"/>
      <c r="E40" s="155"/>
      <c r="F40" s="151"/>
      <c r="G40" s="29"/>
      <c r="H40" s="2"/>
      <c r="J40" s="3"/>
      <c r="L40" s="3"/>
      <c r="N40" s="2"/>
      <c r="P40" s="4"/>
    </row>
    <row r="41" spans="1:14" s="11" customFormat="1" ht="12.75">
      <c r="A41" s="256"/>
      <c r="B41" s="465" t="s">
        <v>497</v>
      </c>
      <c r="C41" s="466"/>
      <c r="D41" s="466"/>
      <c r="E41" s="467"/>
      <c r="F41" s="324">
        <f>SUM(F27)</f>
        <v>0</v>
      </c>
      <c r="G41" s="301"/>
      <c r="H41" s="257"/>
      <c r="J41" s="258"/>
      <c r="L41" s="258"/>
      <c r="N41" s="257"/>
    </row>
    <row r="42" spans="1:18" ht="12.75">
      <c r="A42" s="202"/>
      <c r="B42" s="156"/>
      <c r="C42" s="157"/>
      <c r="D42" s="158"/>
      <c r="E42" s="29"/>
      <c r="F42" s="151"/>
      <c r="G42" s="304"/>
      <c r="H42" s="9"/>
      <c r="I42" s="2"/>
      <c r="J42" s="9"/>
      <c r="K42" s="2"/>
      <c r="L42" s="2"/>
      <c r="R42" s="2"/>
    </row>
    <row r="43" spans="1:16" ht="25.5" customHeight="1">
      <c r="A43" s="200" t="s">
        <v>28</v>
      </c>
      <c r="B43" s="27" t="s">
        <v>498</v>
      </c>
      <c r="C43" s="124"/>
      <c r="D43" s="201"/>
      <c r="E43" s="29"/>
      <c r="F43" s="126"/>
      <c r="G43" s="29"/>
      <c r="H43" s="2"/>
      <c r="J43" s="3"/>
      <c r="L43" s="3"/>
      <c r="N43" s="2"/>
      <c r="P43" s="4"/>
    </row>
    <row r="44" spans="1:16" ht="12.75">
      <c r="A44" s="202"/>
      <c r="B44" s="203"/>
      <c r="C44" s="204"/>
      <c r="D44" s="57"/>
      <c r="E44" s="31"/>
      <c r="F44" s="136"/>
      <c r="G44" s="29"/>
      <c r="H44" s="2"/>
      <c r="J44" s="3"/>
      <c r="L44" s="3"/>
      <c r="N44" s="2"/>
      <c r="P44" s="4"/>
    </row>
    <row r="45" spans="1:14" s="59" customFormat="1" ht="156" customHeight="1">
      <c r="A45" s="205">
        <v>1</v>
      </c>
      <c r="B45" s="211" t="s">
        <v>847</v>
      </c>
      <c r="C45" s="207"/>
      <c r="D45" s="207"/>
      <c r="E45" s="80"/>
      <c r="F45" s="137"/>
      <c r="G45" s="145"/>
      <c r="H45" s="81"/>
      <c r="J45" s="82"/>
      <c r="L45" s="82"/>
      <c r="N45" s="81"/>
    </row>
    <row r="46" spans="1:18" ht="12.75">
      <c r="A46" s="202"/>
      <c r="B46" s="163"/>
      <c r="C46" s="210" t="s">
        <v>14</v>
      </c>
      <c r="D46" s="325">
        <v>1</v>
      </c>
      <c r="E46" s="331"/>
      <c r="F46" s="322">
        <f>D46*E46</f>
        <v>0</v>
      </c>
      <c r="G46" s="304"/>
      <c r="H46" s="9"/>
      <c r="I46" s="2"/>
      <c r="J46" s="9"/>
      <c r="K46" s="2"/>
      <c r="L46" s="2"/>
      <c r="R46" s="2"/>
    </row>
    <row r="47" spans="1:14" s="59" customFormat="1" ht="180.75" customHeight="1">
      <c r="A47" s="205">
        <f>A45+1</f>
        <v>2</v>
      </c>
      <c r="B47" s="211" t="s">
        <v>499</v>
      </c>
      <c r="C47" s="207"/>
      <c r="D47" s="327"/>
      <c r="E47" s="80"/>
      <c r="F47" s="322"/>
      <c r="G47" s="145"/>
      <c r="H47" s="81"/>
      <c r="J47" s="82"/>
      <c r="L47" s="82"/>
      <c r="N47" s="81"/>
    </row>
    <row r="48" spans="1:18" ht="12.75">
      <c r="A48" s="202"/>
      <c r="B48" s="163"/>
      <c r="C48" s="210" t="s">
        <v>453</v>
      </c>
      <c r="D48" s="325">
        <v>41</v>
      </c>
      <c r="E48" s="331"/>
      <c r="F48" s="322">
        <f>D48*E48</f>
        <v>0</v>
      </c>
      <c r="G48" s="304"/>
      <c r="H48" s="9"/>
      <c r="I48" s="2"/>
      <c r="J48" s="9"/>
      <c r="K48" s="2"/>
      <c r="L48" s="2"/>
      <c r="R48" s="2"/>
    </row>
    <row r="49" spans="1:14" s="59" customFormat="1" ht="178.5">
      <c r="A49" s="205">
        <f>A47+1</f>
        <v>3</v>
      </c>
      <c r="B49" s="211" t="s">
        <v>500</v>
      </c>
      <c r="C49" s="207"/>
      <c r="D49" s="327"/>
      <c r="E49" s="80"/>
      <c r="F49" s="322"/>
      <c r="G49" s="145"/>
      <c r="H49" s="81"/>
      <c r="J49" s="82"/>
      <c r="L49" s="82"/>
      <c r="N49" s="81"/>
    </row>
    <row r="50" spans="1:18" ht="12.75">
      <c r="A50" s="202"/>
      <c r="B50" s="163"/>
      <c r="C50" s="210" t="s">
        <v>453</v>
      </c>
      <c r="D50" s="325">
        <v>38</v>
      </c>
      <c r="E50" s="331"/>
      <c r="F50" s="322">
        <f>D50*E50</f>
        <v>0</v>
      </c>
      <c r="G50" s="304"/>
      <c r="H50" s="9"/>
      <c r="I50" s="2"/>
      <c r="J50" s="9"/>
      <c r="K50" s="2"/>
      <c r="L50" s="2"/>
      <c r="R50" s="2"/>
    </row>
    <row r="51" spans="1:14" s="59" customFormat="1" ht="257.25" customHeight="1">
      <c r="A51" s="205">
        <f>A49+1</f>
        <v>4</v>
      </c>
      <c r="B51" s="211" t="s">
        <v>501</v>
      </c>
      <c r="C51" s="207"/>
      <c r="D51" s="327"/>
      <c r="E51" s="80"/>
      <c r="F51" s="322"/>
      <c r="G51" s="145"/>
      <c r="H51" s="81"/>
      <c r="J51" s="82"/>
      <c r="L51" s="82"/>
      <c r="N51" s="81"/>
    </row>
    <row r="52" spans="1:18" ht="12.75">
      <c r="A52" s="202"/>
      <c r="B52" s="163"/>
      <c r="C52" s="210" t="s">
        <v>486</v>
      </c>
      <c r="D52" s="325">
        <v>7.7</v>
      </c>
      <c r="E52" s="31"/>
      <c r="F52" s="322">
        <f>D52*E52</f>
        <v>0</v>
      </c>
      <c r="G52" s="304"/>
      <c r="H52" s="9"/>
      <c r="I52" s="2"/>
      <c r="J52" s="9"/>
      <c r="K52" s="2"/>
      <c r="L52" s="2"/>
      <c r="R52" s="2"/>
    </row>
    <row r="53" spans="1:14" s="59" customFormat="1" ht="244.5" customHeight="1">
      <c r="A53" s="205">
        <f>A51+1</f>
        <v>5</v>
      </c>
      <c r="B53" s="211" t="s">
        <v>502</v>
      </c>
      <c r="C53" s="207"/>
      <c r="D53" s="327"/>
      <c r="E53" s="80"/>
      <c r="F53" s="322"/>
      <c r="G53" s="145"/>
      <c r="H53" s="81"/>
      <c r="J53" s="82"/>
      <c r="L53" s="82"/>
      <c r="N53" s="81"/>
    </row>
    <row r="54" spans="1:18" ht="12.75">
      <c r="A54" s="202"/>
      <c r="B54" s="163"/>
      <c r="C54" s="210" t="s">
        <v>486</v>
      </c>
      <c r="D54" s="325">
        <v>1.3</v>
      </c>
      <c r="E54" s="31"/>
      <c r="F54" s="322">
        <f>D54*E54</f>
        <v>0</v>
      </c>
      <c r="G54" s="304"/>
      <c r="H54" s="9"/>
      <c r="I54" s="2"/>
      <c r="J54" s="9"/>
      <c r="K54" s="2"/>
      <c r="L54" s="2"/>
      <c r="R54" s="2"/>
    </row>
    <row r="55" spans="1:14" s="59" customFormat="1" ht="244.5" customHeight="1">
      <c r="A55" s="205">
        <f>A53+1</f>
        <v>6</v>
      </c>
      <c r="B55" s="211" t="s">
        <v>503</v>
      </c>
      <c r="C55" s="207"/>
      <c r="D55" s="327"/>
      <c r="E55" s="80"/>
      <c r="F55" s="322"/>
      <c r="G55" s="145"/>
      <c r="H55" s="81"/>
      <c r="J55" s="82"/>
      <c r="L55" s="82"/>
      <c r="N55" s="81"/>
    </row>
    <row r="56" spans="1:18" ht="12.75">
      <c r="A56" s="202"/>
      <c r="B56" s="163"/>
      <c r="C56" s="210" t="s">
        <v>486</v>
      </c>
      <c r="D56" s="325">
        <v>24</v>
      </c>
      <c r="E56" s="331"/>
      <c r="F56" s="322">
        <f>D56*E56</f>
        <v>0</v>
      </c>
      <c r="G56" s="304"/>
      <c r="H56" s="9"/>
      <c r="I56" s="2"/>
      <c r="J56" s="9"/>
      <c r="K56" s="2"/>
      <c r="L56" s="2"/>
      <c r="R56" s="2"/>
    </row>
    <row r="57" spans="1:14" s="59" customFormat="1" ht="218.25" customHeight="1">
      <c r="A57" s="205">
        <f>A55+1</f>
        <v>7</v>
      </c>
      <c r="B57" s="211" t="s">
        <v>504</v>
      </c>
      <c r="C57" s="207"/>
      <c r="D57" s="327"/>
      <c r="E57" s="80"/>
      <c r="F57" s="322"/>
      <c r="G57" s="145"/>
      <c r="H57" s="81"/>
      <c r="J57" s="82"/>
      <c r="L57" s="82"/>
      <c r="N57" s="81"/>
    </row>
    <row r="58" spans="1:18" ht="12.75">
      <c r="A58" s="202"/>
      <c r="B58" s="163"/>
      <c r="C58" s="210" t="s">
        <v>486</v>
      </c>
      <c r="D58" s="325">
        <v>3.3</v>
      </c>
      <c r="E58" s="331"/>
      <c r="F58" s="322">
        <f>D58*E58</f>
        <v>0</v>
      </c>
      <c r="G58" s="304"/>
      <c r="H58" s="9"/>
      <c r="I58" s="2"/>
      <c r="J58" s="9"/>
      <c r="K58" s="2"/>
      <c r="L58" s="2"/>
      <c r="R58" s="2"/>
    </row>
    <row r="59" spans="1:14" s="59" customFormat="1" ht="216.75" customHeight="1">
      <c r="A59" s="205">
        <f>A57+1</f>
        <v>8</v>
      </c>
      <c r="B59" s="211" t="s">
        <v>505</v>
      </c>
      <c r="C59" s="207"/>
      <c r="D59" s="327"/>
      <c r="E59" s="80"/>
      <c r="F59" s="322"/>
      <c r="G59" s="145"/>
      <c r="H59" s="81"/>
      <c r="J59" s="82"/>
      <c r="L59" s="82"/>
      <c r="N59" s="81"/>
    </row>
    <row r="60" spans="1:18" ht="12.75">
      <c r="A60" s="202"/>
      <c r="B60" s="163"/>
      <c r="C60" s="210" t="s">
        <v>486</v>
      </c>
      <c r="D60" s="325">
        <v>2.4</v>
      </c>
      <c r="E60" s="331"/>
      <c r="F60" s="322">
        <f>D60*E60</f>
        <v>0</v>
      </c>
      <c r="G60" s="304"/>
      <c r="H60" s="9"/>
      <c r="I60" s="2"/>
      <c r="J60" s="9"/>
      <c r="K60" s="2"/>
      <c r="L60" s="2"/>
      <c r="R60" s="2"/>
    </row>
    <row r="61" spans="1:14" s="59" customFormat="1" ht="216.75" customHeight="1">
      <c r="A61" s="205">
        <f>A59+1</f>
        <v>9</v>
      </c>
      <c r="B61" s="211" t="s">
        <v>506</v>
      </c>
      <c r="C61" s="207"/>
      <c r="D61" s="327"/>
      <c r="E61" s="80"/>
      <c r="F61" s="322"/>
      <c r="G61" s="145"/>
      <c r="H61" s="81"/>
      <c r="J61" s="82"/>
      <c r="L61" s="82"/>
      <c r="N61" s="81"/>
    </row>
    <row r="62" spans="1:18" ht="12.75">
      <c r="A62" s="202"/>
      <c r="B62" s="163"/>
      <c r="C62" s="210" t="s">
        <v>486</v>
      </c>
      <c r="D62" s="325">
        <v>7.4</v>
      </c>
      <c r="E62" s="331"/>
      <c r="F62" s="322">
        <f>D62*E62</f>
        <v>0</v>
      </c>
      <c r="G62" s="304"/>
      <c r="H62" s="9"/>
      <c r="I62" s="2"/>
      <c r="J62" s="9"/>
      <c r="K62" s="2"/>
      <c r="L62" s="2"/>
      <c r="R62" s="2"/>
    </row>
    <row r="63" spans="1:14" s="59" customFormat="1" ht="178.5">
      <c r="A63" s="205">
        <f>A61+1</f>
        <v>10</v>
      </c>
      <c r="B63" s="211" t="s">
        <v>507</v>
      </c>
      <c r="C63" s="207"/>
      <c r="D63" s="327"/>
      <c r="E63" s="80"/>
      <c r="F63" s="322"/>
      <c r="G63" s="145"/>
      <c r="H63" s="81"/>
      <c r="J63" s="82"/>
      <c r="L63" s="82"/>
      <c r="N63" s="81"/>
    </row>
    <row r="64" spans="1:18" ht="12.75">
      <c r="A64" s="202"/>
      <c r="B64" s="163"/>
      <c r="C64" s="210" t="s">
        <v>453</v>
      </c>
      <c r="D64" s="325">
        <v>25</v>
      </c>
      <c r="E64" s="331"/>
      <c r="F64" s="322">
        <f>D64*E64</f>
        <v>0</v>
      </c>
      <c r="G64" s="304"/>
      <c r="H64" s="9"/>
      <c r="I64" s="2"/>
      <c r="J64" s="9"/>
      <c r="K64" s="2"/>
      <c r="L64" s="2"/>
      <c r="R64" s="2"/>
    </row>
    <row r="65" spans="1:14" s="59" customFormat="1" ht="178.5">
      <c r="A65" s="205">
        <f>A63+1</f>
        <v>11</v>
      </c>
      <c r="B65" s="211" t="s">
        <v>508</v>
      </c>
      <c r="C65" s="207"/>
      <c r="D65" s="327"/>
      <c r="E65" s="80"/>
      <c r="F65" s="322"/>
      <c r="G65" s="145"/>
      <c r="H65" s="81"/>
      <c r="J65" s="82"/>
      <c r="L65" s="82"/>
      <c r="N65" s="81"/>
    </row>
    <row r="66" spans="1:18" ht="12.75">
      <c r="A66" s="202"/>
      <c r="B66" s="163"/>
      <c r="C66" s="210" t="s">
        <v>453</v>
      </c>
      <c r="D66" s="325">
        <v>1</v>
      </c>
      <c r="E66" s="331"/>
      <c r="F66" s="322">
        <f>D66*E66</f>
        <v>0</v>
      </c>
      <c r="G66" s="304"/>
      <c r="H66" s="9"/>
      <c r="I66" s="2"/>
      <c r="J66" s="9"/>
      <c r="K66" s="2"/>
      <c r="L66" s="2"/>
      <c r="R66" s="2"/>
    </row>
    <row r="67" spans="1:16" ht="12.75">
      <c r="A67" s="202"/>
      <c r="B67" s="152"/>
      <c r="C67" s="153"/>
      <c r="D67" s="154"/>
      <c r="E67" s="155"/>
      <c r="F67" s="151"/>
      <c r="G67" s="29"/>
      <c r="H67" s="2"/>
      <c r="J67" s="3"/>
      <c r="L67" s="3"/>
      <c r="N67" s="2"/>
      <c r="P67" s="4"/>
    </row>
    <row r="68" spans="1:14" s="11" customFormat="1" ht="12.75">
      <c r="A68" s="256"/>
      <c r="B68" s="465" t="s">
        <v>509</v>
      </c>
      <c r="C68" s="466"/>
      <c r="D68" s="466"/>
      <c r="E68" s="467"/>
      <c r="F68" s="324">
        <f>SUM(F46:F66)</f>
        <v>0</v>
      </c>
      <c r="G68" s="301"/>
      <c r="H68" s="257"/>
      <c r="J68" s="258"/>
      <c r="L68" s="258"/>
      <c r="N68" s="257"/>
    </row>
    <row r="69" spans="1:18" ht="12.75">
      <c r="A69" s="202"/>
      <c r="B69" s="156"/>
      <c r="C69" s="157"/>
      <c r="D69" s="158"/>
      <c r="E69" s="29"/>
      <c r="F69" s="151"/>
      <c r="G69" s="304"/>
      <c r="H69" s="9"/>
      <c r="I69" s="2"/>
      <c r="J69" s="9"/>
      <c r="K69" s="2"/>
      <c r="L69" s="2"/>
      <c r="R69" s="2"/>
    </row>
    <row r="70" spans="1:16" ht="25.5" customHeight="1">
      <c r="A70" s="200" t="s">
        <v>50</v>
      </c>
      <c r="B70" s="27" t="s">
        <v>37</v>
      </c>
      <c r="C70" s="124"/>
      <c r="D70" s="201"/>
      <c r="E70" s="29"/>
      <c r="F70" s="126"/>
      <c r="G70" s="29"/>
      <c r="H70" s="2"/>
      <c r="J70" s="3"/>
      <c r="L70" s="3"/>
      <c r="N70" s="2"/>
      <c r="P70" s="4"/>
    </row>
    <row r="71" spans="1:16" ht="12.75">
      <c r="A71" s="202"/>
      <c r="B71" s="203"/>
      <c r="C71" s="204"/>
      <c r="D71" s="57"/>
      <c r="E71" s="31"/>
      <c r="F71" s="136"/>
      <c r="G71" s="29"/>
      <c r="H71" s="2"/>
      <c r="J71" s="3"/>
      <c r="L71" s="3"/>
      <c r="N71" s="2"/>
      <c r="P71" s="4"/>
    </row>
    <row r="72" spans="1:14" s="59" customFormat="1" ht="102">
      <c r="A72" s="205">
        <v>1</v>
      </c>
      <c r="B72" s="211" t="s">
        <v>512</v>
      </c>
      <c r="C72" s="207"/>
      <c r="D72" s="207"/>
      <c r="E72" s="80"/>
      <c r="F72" s="137"/>
      <c r="G72" s="145"/>
      <c r="H72" s="81"/>
      <c r="J72" s="82"/>
      <c r="L72" s="82"/>
      <c r="N72" s="81"/>
    </row>
    <row r="73" spans="1:18" ht="12.75">
      <c r="A73" s="202"/>
      <c r="B73" s="163" t="s">
        <v>510</v>
      </c>
      <c r="C73" s="210" t="s">
        <v>29</v>
      </c>
      <c r="D73" s="325">
        <v>1500</v>
      </c>
      <c r="E73" s="331"/>
      <c r="F73" s="322">
        <f>D73*E73</f>
        <v>0</v>
      </c>
      <c r="G73" s="304"/>
      <c r="H73" s="9"/>
      <c r="I73" s="2"/>
      <c r="J73" s="9"/>
      <c r="K73" s="2"/>
      <c r="L73" s="2"/>
      <c r="R73" s="2"/>
    </row>
    <row r="74" spans="1:18" ht="12.75">
      <c r="A74" s="202"/>
      <c r="B74" s="163" t="s">
        <v>511</v>
      </c>
      <c r="C74" s="210" t="s">
        <v>29</v>
      </c>
      <c r="D74" s="325">
        <v>3400</v>
      </c>
      <c r="E74" s="331"/>
      <c r="F74" s="322">
        <f>D74*E74</f>
        <v>0</v>
      </c>
      <c r="G74" s="304"/>
      <c r="H74" s="9"/>
      <c r="I74" s="2"/>
      <c r="J74" s="9"/>
      <c r="K74" s="2"/>
      <c r="L74" s="2"/>
      <c r="R74" s="2"/>
    </row>
    <row r="75" spans="1:16" ht="12.75">
      <c r="A75" s="202"/>
      <c r="B75" s="152"/>
      <c r="C75" s="153"/>
      <c r="D75" s="154"/>
      <c r="E75" s="155"/>
      <c r="F75" s="151"/>
      <c r="G75" s="29"/>
      <c r="H75" s="2"/>
      <c r="J75" s="3"/>
      <c r="L75" s="3"/>
      <c r="N75" s="2"/>
      <c r="P75" s="4"/>
    </row>
    <row r="76" spans="1:14" s="11" customFormat="1" ht="12.75">
      <c r="A76" s="256"/>
      <c r="B76" s="465" t="s">
        <v>513</v>
      </c>
      <c r="C76" s="466"/>
      <c r="D76" s="466"/>
      <c r="E76" s="467"/>
      <c r="F76" s="324">
        <f>SUM(F73:F74)</f>
        <v>0</v>
      </c>
      <c r="G76" s="301"/>
      <c r="H76" s="257"/>
      <c r="J76" s="258"/>
      <c r="L76" s="258"/>
      <c r="N76" s="257"/>
    </row>
    <row r="77" spans="1:18" ht="12.75">
      <c r="A77" s="202"/>
      <c r="B77" s="156"/>
      <c r="C77" s="157"/>
      <c r="D77" s="158"/>
      <c r="E77" s="29"/>
      <c r="F77" s="151"/>
      <c r="G77" s="304"/>
      <c r="H77" s="9"/>
      <c r="I77" s="2"/>
      <c r="J77" s="9"/>
      <c r="K77" s="2"/>
      <c r="L77" s="2"/>
      <c r="R77" s="2"/>
    </row>
    <row r="78" spans="1:16" ht="25.5" customHeight="1">
      <c r="A78" s="200" t="s">
        <v>81</v>
      </c>
      <c r="B78" s="27" t="s">
        <v>19</v>
      </c>
      <c r="C78" s="124"/>
      <c r="D78" s="201"/>
      <c r="E78" s="29"/>
      <c r="F78" s="126"/>
      <c r="G78" s="29"/>
      <c r="H78" s="2"/>
      <c r="J78" s="3"/>
      <c r="L78" s="3"/>
      <c r="N78" s="2"/>
      <c r="P78" s="4"/>
    </row>
    <row r="79" spans="1:16" ht="12.75">
      <c r="A79" s="202"/>
      <c r="B79" s="203"/>
      <c r="C79" s="204"/>
      <c r="D79" s="57"/>
      <c r="E79" s="31"/>
      <c r="F79" s="136"/>
      <c r="G79" s="29"/>
      <c r="H79" s="2"/>
      <c r="J79" s="3"/>
      <c r="L79" s="3"/>
      <c r="N79" s="2"/>
      <c r="P79" s="4"/>
    </row>
    <row r="80" spans="1:14" s="59" customFormat="1" ht="395.25" customHeight="1">
      <c r="A80" s="344">
        <v>1</v>
      </c>
      <c r="B80" s="346" t="s">
        <v>848</v>
      </c>
      <c r="C80" s="348"/>
      <c r="D80" s="348"/>
      <c r="E80" s="176"/>
      <c r="F80" s="386"/>
      <c r="G80" s="356"/>
      <c r="H80" s="81"/>
      <c r="J80" s="82"/>
      <c r="L80" s="82"/>
      <c r="N80" s="81"/>
    </row>
    <row r="81" spans="1:18" ht="38.25">
      <c r="A81" s="358"/>
      <c r="B81" s="359" t="s">
        <v>514</v>
      </c>
      <c r="C81" s="360" t="s">
        <v>486</v>
      </c>
      <c r="D81" s="361">
        <v>4</v>
      </c>
      <c r="E81" s="362"/>
      <c r="F81" s="412">
        <f>D81*E81</f>
        <v>0</v>
      </c>
      <c r="G81" s="363"/>
      <c r="H81" s="9"/>
      <c r="I81" s="2"/>
      <c r="J81" s="9"/>
      <c r="K81" s="2"/>
      <c r="L81" s="2"/>
      <c r="R81" s="2"/>
    </row>
    <row r="82" spans="1:16" ht="12.75">
      <c r="A82" s="202"/>
      <c r="B82" s="152"/>
      <c r="C82" s="153"/>
      <c r="D82" s="154"/>
      <c r="E82" s="155"/>
      <c r="F82" s="151"/>
      <c r="G82" s="29"/>
      <c r="H82" s="2"/>
      <c r="J82" s="3"/>
      <c r="L82" s="3"/>
      <c r="N82" s="2"/>
      <c r="P82" s="4"/>
    </row>
    <row r="83" spans="1:14" s="11" customFormat="1" ht="12.75">
      <c r="A83" s="256"/>
      <c r="B83" s="465" t="s">
        <v>80</v>
      </c>
      <c r="C83" s="466"/>
      <c r="D83" s="466"/>
      <c r="E83" s="467"/>
      <c r="F83" s="324">
        <f>SUM(F81:F81)</f>
        <v>0</v>
      </c>
      <c r="G83" s="301"/>
      <c r="H83" s="257"/>
      <c r="J83" s="258"/>
      <c r="L83" s="258"/>
      <c r="N83" s="257"/>
    </row>
    <row r="84" spans="1:18" ht="12.75">
      <c r="A84" s="202"/>
      <c r="B84" s="163"/>
      <c r="C84" s="157"/>
      <c r="D84" s="158"/>
      <c r="E84" s="29"/>
      <c r="F84" s="151"/>
      <c r="G84" s="304"/>
      <c r="H84" s="9"/>
      <c r="I84" s="2"/>
      <c r="J84" s="9"/>
      <c r="K84" s="2"/>
      <c r="L84" s="2"/>
      <c r="R84" s="2"/>
    </row>
    <row r="85" spans="1:16" ht="25.5" customHeight="1">
      <c r="A85" s="200" t="s">
        <v>86</v>
      </c>
      <c r="B85" s="27" t="s">
        <v>515</v>
      </c>
      <c r="C85" s="124"/>
      <c r="D85" s="201"/>
      <c r="E85" s="29"/>
      <c r="F85" s="126"/>
      <c r="G85" s="29"/>
      <c r="H85" s="2"/>
      <c r="J85" s="3"/>
      <c r="L85" s="3"/>
      <c r="N85" s="2"/>
      <c r="P85" s="4"/>
    </row>
    <row r="86" spans="1:16" ht="12.75">
      <c r="A86" s="202"/>
      <c r="B86" s="203"/>
      <c r="C86" s="204"/>
      <c r="D86" s="57"/>
      <c r="E86" s="31"/>
      <c r="F86" s="136"/>
      <c r="G86" s="29"/>
      <c r="H86" s="2"/>
      <c r="J86" s="3"/>
      <c r="L86" s="3"/>
      <c r="N86" s="2"/>
      <c r="P86" s="4"/>
    </row>
    <row r="87" spans="1:14" s="59" customFormat="1" ht="192" customHeight="1">
      <c r="A87" s="344">
        <v>1</v>
      </c>
      <c r="B87" s="346" t="s">
        <v>1025</v>
      </c>
      <c r="C87" s="348"/>
      <c r="D87" s="348"/>
      <c r="E87" s="176"/>
      <c r="F87" s="386"/>
      <c r="G87" s="356"/>
      <c r="H87" s="81"/>
      <c r="J87" s="82"/>
      <c r="L87" s="82"/>
      <c r="N87" s="81"/>
    </row>
    <row r="88" spans="1:14" s="59" customFormat="1" ht="204" customHeight="1">
      <c r="A88" s="411"/>
      <c r="B88" s="365" t="s">
        <v>849</v>
      </c>
      <c r="C88" s="366"/>
      <c r="D88" s="366"/>
      <c r="E88" s="368"/>
      <c r="F88" s="388"/>
      <c r="G88" s="370"/>
      <c r="H88" s="81"/>
      <c r="J88" s="82"/>
      <c r="L88" s="82"/>
      <c r="N88" s="81"/>
    </row>
    <row r="89" spans="1:14" s="59" customFormat="1" ht="228.75" customHeight="1">
      <c r="A89" s="411"/>
      <c r="B89" s="365" t="s">
        <v>517</v>
      </c>
      <c r="C89" s="366"/>
      <c r="D89" s="366"/>
      <c r="E89" s="368"/>
      <c r="F89" s="388"/>
      <c r="G89" s="370"/>
      <c r="H89" s="81"/>
      <c r="J89" s="82"/>
      <c r="L89" s="82"/>
      <c r="N89" s="81"/>
    </row>
    <row r="90" spans="1:14" s="59" customFormat="1" ht="306">
      <c r="A90" s="419"/>
      <c r="B90" s="365" t="s">
        <v>518</v>
      </c>
      <c r="C90" s="366"/>
      <c r="D90" s="366"/>
      <c r="E90" s="368"/>
      <c r="F90" s="388"/>
      <c r="G90" s="370"/>
      <c r="H90" s="81"/>
      <c r="J90" s="82"/>
      <c r="L90" s="82"/>
      <c r="N90" s="81"/>
    </row>
    <row r="91" spans="1:14" s="59" customFormat="1" ht="284.25" customHeight="1">
      <c r="A91" s="411"/>
      <c r="B91" s="365" t="s">
        <v>850</v>
      </c>
      <c r="C91" s="366"/>
      <c r="D91" s="366"/>
      <c r="E91" s="368"/>
      <c r="F91" s="388"/>
      <c r="G91" s="370"/>
      <c r="H91" s="81"/>
      <c r="J91" s="82"/>
      <c r="L91" s="82"/>
      <c r="N91" s="81"/>
    </row>
    <row r="92" spans="1:14" s="59" customFormat="1" ht="293.25">
      <c r="A92" s="411"/>
      <c r="B92" s="365" t="s">
        <v>519</v>
      </c>
      <c r="C92" s="366"/>
      <c r="D92" s="366"/>
      <c r="E92" s="368"/>
      <c r="F92" s="388"/>
      <c r="G92" s="370"/>
      <c r="H92" s="81"/>
      <c r="J92" s="82"/>
      <c r="L92" s="82"/>
      <c r="N92" s="81"/>
    </row>
    <row r="93" spans="1:18" ht="320.25" customHeight="1">
      <c r="A93" s="403"/>
      <c r="B93" s="410" t="s">
        <v>851</v>
      </c>
      <c r="C93" s="390"/>
      <c r="D93" s="390"/>
      <c r="E93" s="400"/>
      <c r="F93" s="388"/>
      <c r="G93" s="399"/>
      <c r="H93" s="9"/>
      <c r="I93" s="2"/>
      <c r="J93" s="9"/>
      <c r="K93" s="2"/>
      <c r="L93" s="2"/>
      <c r="R93" s="2"/>
    </row>
    <row r="94" spans="1:18" ht="140.25">
      <c r="A94" s="403"/>
      <c r="B94" s="410" t="s">
        <v>520</v>
      </c>
      <c r="C94" s="390"/>
      <c r="D94" s="390"/>
      <c r="E94" s="400"/>
      <c r="F94" s="388"/>
      <c r="G94" s="399"/>
      <c r="H94" s="9"/>
      <c r="I94" s="2"/>
      <c r="J94" s="9"/>
      <c r="K94" s="2"/>
      <c r="L94" s="2"/>
      <c r="R94" s="2"/>
    </row>
    <row r="95" spans="1:18" ht="216.75">
      <c r="A95" s="403"/>
      <c r="B95" s="410" t="s">
        <v>1057</v>
      </c>
      <c r="C95" s="390"/>
      <c r="D95" s="390"/>
      <c r="E95" s="400"/>
      <c r="F95" s="388"/>
      <c r="G95" s="399"/>
      <c r="H95" s="9"/>
      <c r="I95" s="2"/>
      <c r="J95" s="9"/>
      <c r="K95" s="2"/>
      <c r="L95" s="2"/>
      <c r="R95" s="2"/>
    </row>
    <row r="96" spans="1:18" ht="180.75" customHeight="1">
      <c r="A96" s="358"/>
      <c r="B96" s="359" t="s">
        <v>1056</v>
      </c>
      <c r="C96" s="360"/>
      <c r="D96" s="360"/>
      <c r="E96" s="398"/>
      <c r="F96" s="387"/>
      <c r="G96" s="363"/>
      <c r="H96" s="9"/>
      <c r="I96" s="2"/>
      <c r="J96" s="9"/>
      <c r="K96" s="2"/>
      <c r="L96" s="2"/>
      <c r="R96" s="2"/>
    </row>
    <row r="97" spans="1:18" ht="12.75">
      <c r="A97" s="202"/>
      <c r="B97" s="163"/>
      <c r="C97" s="210" t="s">
        <v>14</v>
      </c>
      <c r="D97" s="325">
        <v>1</v>
      </c>
      <c r="E97" s="331"/>
      <c r="F97" s="322">
        <f>D97*E97</f>
        <v>0</v>
      </c>
      <c r="G97" s="304"/>
      <c r="H97" s="9"/>
      <c r="I97" s="2"/>
      <c r="J97" s="9"/>
      <c r="K97" s="2"/>
      <c r="L97" s="2"/>
      <c r="R97" s="2"/>
    </row>
    <row r="98" spans="1:16" ht="12.75">
      <c r="A98" s="202"/>
      <c r="B98" s="152"/>
      <c r="C98" s="153"/>
      <c r="D98" s="154"/>
      <c r="E98" s="155"/>
      <c r="F98" s="151"/>
      <c r="G98" s="29"/>
      <c r="H98" s="2"/>
      <c r="J98" s="3"/>
      <c r="L98" s="3"/>
      <c r="N98" s="2"/>
      <c r="P98" s="4"/>
    </row>
    <row r="99" spans="1:14" s="11" customFormat="1" ht="12.75">
      <c r="A99" s="256"/>
      <c r="B99" s="465" t="s">
        <v>516</v>
      </c>
      <c r="C99" s="466"/>
      <c r="D99" s="466"/>
      <c r="E99" s="467"/>
      <c r="F99" s="324">
        <f>SUM(F97:F97)</f>
        <v>0</v>
      </c>
      <c r="G99" s="301"/>
      <c r="H99" s="257"/>
      <c r="J99" s="258"/>
      <c r="L99" s="258"/>
      <c r="N99" s="257"/>
    </row>
    <row r="100" spans="1:18" ht="12.75">
      <c r="A100" s="202"/>
      <c r="B100" s="163"/>
      <c r="C100" s="157"/>
      <c r="D100" s="158"/>
      <c r="E100" s="29"/>
      <c r="F100" s="151"/>
      <c r="G100" s="304"/>
      <c r="H100" s="9"/>
      <c r="I100" s="2"/>
      <c r="J100" s="9"/>
      <c r="K100" s="2"/>
      <c r="L100" s="2"/>
      <c r="R100" s="2"/>
    </row>
    <row r="101" spans="1:16" ht="25.5" customHeight="1">
      <c r="A101" s="200" t="s">
        <v>101</v>
      </c>
      <c r="B101" s="27" t="s">
        <v>24</v>
      </c>
      <c r="C101" s="124"/>
      <c r="D101" s="201"/>
      <c r="E101" s="29"/>
      <c r="F101" s="126"/>
      <c r="G101" s="29"/>
      <c r="H101" s="2"/>
      <c r="J101" s="3"/>
      <c r="L101" s="3"/>
      <c r="N101" s="2"/>
      <c r="P101" s="4"/>
    </row>
    <row r="102" spans="1:16" ht="12.75">
      <c r="A102" s="202"/>
      <c r="B102" s="203"/>
      <c r="C102" s="204"/>
      <c r="D102" s="57"/>
      <c r="E102" s="31"/>
      <c r="F102" s="136"/>
      <c r="G102" s="29"/>
      <c r="H102" s="2"/>
      <c r="J102" s="3"/>
      <c r="L102" s="3"/>
      <c r="N102" s="2"/>
      <c r="P102" s="4"/>
    </row>
    <row r="103" spans="1:14" s="59" customFormat="1" ht="127.5">
      <c r="A103" s="205">
        <v>1</v>
      </c>
      <c r="B103" s="211" t="s">
        <v>1054</v>
      </c>
      <c r="C103" s="207"/>
      <c r="D103" s="207"/>
      <c r="E103" s="80"/>
      <c r="F103" s="137"/>
      <c r="G103" s="145"/>
      <c r="H103" s="81"/>
      <c r="J103" s="82"/>
      <c r="L103" s="82"/>
      <c r="N103" s="81"/>
    </row>
    <row r="104" spans="1:18" ht="12.75">
      <c r="A104" s="202"/>
      <c r="B104" s="163"/>
      <c r="C104" s="210" t="s">
        <v>10</v>
      </c>
      <c r="D104" s="325">
        <v>1</v>
      </c>
      <c r="E104" s="331"/>
      <c r="F104" s="322">
        <f>D104*E104</f>
        <v>0</v>
      </c>
      <c r="G104" s="304"/>
      <c r="H104" s="9"/>
      <c r="I104" s="2"/>
      <c r="J104" s="9"/>
      <c r="K104" s="2"/>
      <c r="L104" s="2"/>
      <c r="R104" s="2"/>
    </row>
    <row r="105" spans="1:14" s="59" customFormat="1" ht="336.75" customHeight="1">
      <c r="A105" s="344">
        <f>A103+1</f>
        <v>2</v>
      </c>
      <c r="B105" s="346" t="s">
        <v>856</v>
      </c>
      <c r="C105" s="348"/>
      <c r="D105" s="350"/>
      <c r="E105" s="176"/>
      <c r="F105" s="394"/>
      <c r="G105" s="356"/>
      <c r="H105" s="81"/>
      <c r="J105" s="82"/>
      <c r="L105" s="82"/>
      <c r="N105" s="81"/>
    </row>
    <row r="106" spans="1:18" ht="127.5">
      <c r="A106" s="358"/>
      <c r="B106" s="397" t="s">
        <v>521</v>
      </c>
      <c r="C106" s="420"/>
      <c r="D106" s="421"/>
      <c r="E106" s="362"/>
      <c r="F106" s="362"/>
      <c r="G106" s="363"/>
      <c r="H106" s="9"/>
      <c r="I106" s="2"/>
      <c r="J106" s="9"/>
      <c r="K106" s="2"/>
      <c r="L106" s="2"/>
      <c r="R106" s="2"/>
    </row>
    <row r="107" spans="1:18" ht="12.75">
      <c r="A107" s="202"/>
      <c r="B107" s="163"/>
      <c r="C107" s="210" t="s">
        <v>10</v>
      </c>
      <c r="D107" s="325">
        <v>5</v>
      </c>
      <c r="E107" s="331"/>
      <c r="F107" s="322">
        <f>D107*E107</f>
        <v>0</v>
      </c>
      <c r="G107" s="304"/>
      <c r="H107" s="9"/>
      <c r="I107" s="2"/>
      <c r="J107" s="9"/>
      <c r="K107" s="2"/>
      <c r="L107" s="2"/>
      <c r="R107" s="2"/>
    </row>
    <row r="108" spans="1:14" s="59" customFormat="1" ht="127.5">
      <c r="A108" s="205">
        <f>A105+1</f>
        <v>3</v>
      </c>
      <c r="B108" s="211" t="s">
        <v>1055</v>
      </c>
      <c r="C108" s="207"/>
      <c r="D108" s="327"/>
      <c r="E108" s="80"/>
      <c r="F108" s="322"/>
      <c r="G108" s="145"/>
      <c r="H108" s="81"/>
      <c r="J108" s="82"/>
      <c r="L108" s="82"/>
      <c r="N108" s="81"/>
    </row>
    <row r="109" spans="1:18" ht="12.75">
      <c r="A109" s="202"/>
      <c r="B109" s="163"/>
      <c r="C109" s="210" t="s">
        <v>10</v>
      </c>
      <c r="D109" s="325">
        <v>5</v>
      </c>
      <c r="E109" s="331"/>
      <c r="F109" s="322">
        <f>D109*E109</f>
        <v>0</v>
      </c>
      <c r="G109" s="304"/>
      <c r="H109" s="9"/>
      <c r="I109" s="2"/>
      <c r="J109" s="9"/>
      <c r="K109" s="2"/>
      <c r="L109" s="2"/>
      <c r="R109" s="2"/>
    </row>
    <row r="110" spans="1:16" ht="12.75">
      <c r="A110" s="202"/>
      <c r="B110" s="152"/>
      <c r="C110" s="153"/>
      <c r="D110" s="154"/>
      <c r="E110" s="155"/>
      <c r="F110" s="151"/>
      <c r="G110" s="29"/>
      <c r="H110" s="2"/>
      <c r="J110" s="3"/>
      <c r="L110" s="3"/>
      <c r="N110" s="2"/>
      <c r="P110" s="4"/>
    </row>
    <row r="111" spans="1:14" s="11" customFormat="1" ht="12.75">
      <c r="A111" s="256"/>
      <c r="B111" s="465" t="s">
        <v>522</v>
      </c>
      <c r="C111" s="466"/>
      <c r="D111" s="466"/>
      <c r="E111" s="467"/>
      <c r="F111" s="324">
        <f>SUM(F104:F109)</f>
        <v>0</v>
      </c>
      <c r="G111" s="301"/>
      <c r="H111" s="257"/>
      <c r="J111" s="258"/>
      <c r="L111" s="258"/>
      <c r="N111" s="257"/>
    </row>
    <row r="112" spans="1:18" ht="12.75">
      <c r="A112" s="202"/>
      <c r="B112" s="163"/>
      <c r="C112" s="157"/>
      <c r="D112" s="158"/>
      <c r="E112" s="29"/>
      <c r="F112" s="151"/>
      <c r="G112" s="304"/>
      <c r="H112" s="9"/>
      <c r="I112" s="2"/>
      <c r="J112" s="9"/>
      <c r="K112" s="2"/>
      <c r="L112" s="2"/>
      <c r="R112" s="2"/>
    </row>
    <row r="113" spans="1:16" ht="25.5" customHeight="1">
      <c r="A113" s="200" t="s">
        <v>106</v>
      </c>
      <c r="B113" s="27" t="s">
        <v>523</v>
      </c>
      <c r="C113" s="124"/>
      <c r="D113" s="201"/>
      <c r="E113" s="29"/>
      <c r="F113" s="126"/>
      <c r="G113" s="29"/>
      <c r="H113" s="2"/>
      <c r="J113" s="3"/>
      <c r="L113" s="3"/>
      <c r="N113" s="2"/>
      <c r="P113" s="4"/>
    </row>
    <row r="114" spans="1:16" ht="12.75">
      <c r="A114" s="202"/>
      <c r="B114" s="203"/>
      <c r="C114" s="204"/>
      <c r="D114" s="57"/>
      <c r="E114" s="31"/>
      <c r="F114" s="136"/>
      <c r="G114" s="29"/>
      <c r="H114" s="2"/>
      <c r="J114" s="3"/>
      <c r="L114" s="3"/>
      <c r="N114" s="2"/>
      <c r="P114" s="4"/>
    </row>
    <row r="115" spans="1:14" s="59" customFormat="1" ht="346.5" customHeight="1">
      <c r="A115" s="344">
        <v>1</v>
      </c>
      <c r="B115" s="422" t="s">
        <v>949</v>
      </c>
      <c r="C115" s="348"/>
      <c r="D115" s="348"/>
      <c r="E115" s="176"/>
      <c r="F115" s="386"/>
      <c r="G115" s="356"/>
      <c r="H115" s="81"/>
      <c r="J115" s="82"/>
      <c r="L115" s="82"/>
      <c r="N115" s="81"/>
    </row>
    <row r="116" spans="1:18" ht="372.75" customHeight="1">
      <c r="A116" s="403"/>
      <c r="B116" s="401" t="s">
        <v>525</v>
      </c>
      <c r="C116" s="390"/>
      <c r="D116" s="390"/>
      <c r="E116" s="400"/>
      <c r="F116" s="388"/>
      <c r="G116" s="399"/>
      <c r="H116" s="9"/>
      <c r="I116" s="2"/>
      <c r="J116" s="9"/>
      <c r="K116" s="2"/>
      <c r="L116" s="2"/>
      <c r="R116" s="2"/>
    </row>
    <row r="117" spans="1:18" ht="63.75">
      <c r="A117" s="358"/>
      <c r="B117" s="397" t="s">
        <v>526</v>
      </c>
      <c r="C117" s="360"/>
      <c r="D117" s="360"/>
      <c r="E117" s="398"/>
      <c r="F117" s="387"/>
      <c r="G117" s="363"/>
      <c r="H117" s="9"/>
      <c r="I117" s="2"/>
      <c r="J117" s="9"/>
      <c r="K117" s="2"/>
      <c r="L117" s="2"/>
      <c r="R117" s="2"/>
    </row>
    <row r="118" spans="1:18" ht="12.75">
      <c r="A118" s="202"/>
      <c r="B118" s="163"/>
      <c r="C118" s="210" t="s">
        <v>10</v>
      </c>
      <c r="D118" s="325">
        <v>1</v>
      </c>
      <c r="E118" s="331"/>
      <c r="F118" s="322">
        <f>D118*E118</f>
        <v>0</v>
      </c>
      <c r="G118" s="304"/>
      <c r="H118" s="9"/>
      <c r="I118" s="2"/>
      <c r="J118" s="9"/>
      <c r="K118" s="2"/>
      <c r="L118" s="2"/>
      <c r="R118" s="2"/>
    </row>
    <row r="119" spans="1:14" s="59" customFormat="1" ht="344.25">
      <c r="A119" s="344">
        <f>A115+1</f>
        <v>2</v>
      </c>
      <c r="B119" s="422" t="s">
        <v>950</v>
      </c>
      <c r="C119" s="348"/>
      <c r="D119" s="350"/>
      <c r="E119" s="176"/>
      <c r="F119" s="394"/>
      <c r="G119" s="356"/>
      <c r="H119" s="81"/>
      <c r="J119" s="82"/>
      <c r="L119" s="82"/>
      <c r="N119" s="81"/>
    </row>
    <row r="120" spans="1:14" s="59" customFormat="1" ht="370.5" customHeight="1">
      <c r="A120" s="364"/>
      <c r="B120" s="365" t="s">
        <v>855</v>
      </c>
      <c r="C120" s="366"/>
      <c r="D120" s="367"/>
      <c r="E120" s="368"/>
      <c r="F120" s="406"/>
      <c r="G120" s="370"/>
      <c r="H120" s="81"/>
      <c r="J120" s="82"/>
      <c r="L120" s="82"/>
      <c r="N120" s="81"/>
    </row>
    <row r="121" spans="1:14" s="59" customFormat="1" ht="63.75">
      <c r="A121" s="345"/>
      <c r="B121" s="347" t="s">
        <v>526</v>
      </c>
      <c r="C121" s="349"/>
      <c r="D121" s="351"/>
      <c r="E121" s="353"/>
      <c r="F121" s="395"/>
      <c r="G121" s="357"/>
      <c r="H121" s="81"/>
      <c r="J121" s="82"/>
      <c r="L121" s="82"/>
      <c r="N121" s="81"/>
    </row>
    <row r="122" spans="1:18" ht="12.75">
      <c r="A122" s="202"/>
      <c r="B122" s="163"/>
      <c r="C122" s="210" t="s">
        <v>10</v>
      </c>
      <c r="D122" s="325">
        <v>1</v>
      </c>
      <c r="E122" s="331"/>
      <c r="F122" s="322">
        <f>D122*E122</f>
        <v>0</v>
      </c>
      <c r="G122" s="304"/>
      <c r="H122" s="9"/>
      <c r="I122" s="2"/>
      <c r="J122" s="9"/>
      <c r="K122" s="2"/>
      <c r="L122" s="2"/>
      <c r="R122" s="2"/>
    </row>
    <row r="123" spans="1:16" ht="12.75">
      <c r="A123" s="202"/>
      <c r="B123" s="152"/>
      <c r="C123" s="153"/>
      <c r="D123" s="154"/>
      <c r="E123" s="155"/>
      <c r="F123" s="151"/>
      <c r="G123" s="29"/>
      <c r="H123" s="2"/>
      <c r="J123" s="3"/>
      <c r="L123" s="3"/>
      <c r="N123" s="2"/>
      <c r="P123" s="4"/>
    </row>
    <row r="124" spans="1:14" s="11" customFormat="1" ht="12.75">
      <c r="A124" s="256"/>
      <c r="B124" s="465" t="s">
        <v>524</v>
      </c>
      <c r="C124" s="466"/>
      <c r="D124" s="466"/>
      <c r="E124" s="467"/>
      <c r="F124" s="324">
        <f>SUM(F118:F122)</f>
        <v>0</v>
      </c>
      <c r="G124" s="301"/>
      <c r="H124" s="257"/>
      <c r="J124" s="258"/>
      <c r="L124" s="258"/>
      <c r="N124" s="257"/>
    </row>
    <row r="125" spans="1:18" ht="12.75">
      <c r="A125" s="202"/>
      <c r="B125" s="163"/>
      <c r="C125" s="157"/>
      <c r="D125" s="158"/>
      <c r="E125" s="29"/>
      <c r="F125" s="151"/>
      <c r="G125" s="304"/>
      <c r="H125" s="9"/>
      <c r="I125" s="2"/>
      <c r="J125" s="9"/>
      <c r="K125" s="2"/>
      <c r="L125" s="2"/>
      <c r="R125" s="2"/>
    </row>
    <row r="126" spans="1:16" ht="25.5" customHeight="1">
      <c r="A126" s="200" t="s">
        <v>114</v>
      </c>
      <c r="B126" s="27" t="s">
        <v>527</v>
      </c>
      <c r="C126" s="124"/>
      <c r="D126" s="201"/>
      <c r="E126" s="29"/>
      <c r="F126" s="126"/>
      <c r="G126" s="29"/>
      <c r="H126" s="2"/>
      <c r="J126" s="3"/>
      <c r="L126" s="3"/>
      <c r="N126" s="2"/>
      <c r="P126" s="4"/>
    </row>
    <row r="127" spans="1:16" ht="12.75">
      <c r="A127" s="202"/>
      <c r="B127" s="203"/>
      <c r="C127" s="204"/>
      <c r="D127" s="57"/>
      <c r="E127" s="31"/>
      <c r="F127" s="136"/>
      <c r="G127" s="29"/>
      <c r="H127" s="2"/>
      <c r="J127" s="3"/>
      <c r="L127" s="3"/>
      <c r="N127" s="2"/>
      <c r="P127" s="4"/>
    </row>
    <row r="128" spans="1:14" s="59" customFormat="1" ht="89.25">
      <c r="A128" s="205">
        <v>1</v>
      </c>
      <c r="B128" s="211" t="s">
        <v>528</v>
      </c>
      <c r="C128" s="207"/>
      <c r="D128" s="207"/>
      <c r="E128" s="80"/>
      <c r="F128" s="137"/>
      <c r="G128" s="145"/>
      <c r="H128" s="81"/>
      <c r="J128" s="82"/>
      <c r="L128" s="82"/>
      <c r="N128" s="81"/>
    </row>
    <row r="129" spans="1:18" ht="12.75">
      <c r="A129" s="202"/>
      <c r="B129" s="163"/>
      <c r="C129" s="210" t="s">
        <v>486</v>
      </c>
      <c r="D129" s="325">
        <v>5.2</v>
      </c>
      <c r="E129" s="331"/>
      <c r="F129" s="322">
        <f>D129*E129</f>
        <v>0</v>
      </c>
      <c r="G129" s="304"/>
      <c r="H129" s="9"/>
      <c r="I129" s="2"/>
      <c r="J129" s="9"/>
      <c r="K129" s="2"/>
      <c r="L129" s="2"/>
      <c r="R129" s="2"/>
    </row>
    <row r="130" spans="1:14" s="59" customFormat="1" ht="38.25">
      <c r="A130" s="205">
        <f>A128+1</f>
        <v>2</v>
      </c>
      <c r="B130" s="211" t="s">
        <v>529</v>
      </c>
      <c r="C130" s="207"/>
      <c r="D130" s="327"/>
      <c r="E130" s="80"/>
      <c r="F130" s="322"/>
      <c r="G130" s="145"/>
      <c r="H130" s="81"/>
      <c r="J130" s="82"/>
      <c r="L130" s="82"/>
      <c r="N130" s="81"/>
    </row>
    <row r="131" spans="1:18" ht="12.75">
      <c r="A131" s="202"/>
      <c r="B131" s="163"/>
      <c r="C131" s="210" t="s">
        <v>486</v>
      </c>
      <c r="D131" s="325">
        <v>5.2</v>
      </c>
      <c r="E131" s="331"/>
      <c r="F131" s="322">
        <f>D131*E131</f>
        <v>0</v>
      </c>
      <c r="G131" s="304"/>
      <c r="H131" s="9"/>
      <c r="I131" s="2"/>
      <c r="J131" s="9"/>
      <c r="K131" s="2"/>
      <c r="L131" s="2"/>
      <c r="R131" s="2"/>
    </row>
    <row r="132" spans="1:14" s="59" customFormat="1" ht="102">
      <c r="A132" s="205">
        <f>A130+1</f>
        <v>3</v>
      </c>
      <c r="B132" s="211" t="s">
        <v>530</v>
      </c>
      <c r="C132" s="207"/>
      <c r="D132" s="327"/>
      <c r="E132" s="80"/>
      <c r="F132" s="322"/>
      <c r="G132" s="145"/>
      <c r="H132" s="81"/>
      <c r="J132" s="82"/>
      <c r="L132" s="82"/>
      <c r="N132" s="81"/>
    </row>
    <row r="133" spans="1:18" ht="12.75">
      <c r="A133" s="202"/>
      <c r="B133" s="163"/>
      <c r="C133" s="210" t="s">
        <v>486</v>
      </c>
      <c r="D133" s="325">
        <v>0.05</v>
      </c>
      <c r="E133" s="331"/>
      <c r="F133" s="322">
        <f>D133*E133</f>
        <v>0</v>
      </c>
      <c r="G133" s="304"/>
      <c r="H133" s="9"/>
      <c r="I133" s="2"/>
      <c r="J133" s="9"/>
      <c r="K133" s="2"/>
      <c r="L133" s="2"/>
      <c r="R133" s="2"/>
    </row>
    <row r="134" spans="1:14" s="59" customFormat="1" ht="216.75">
      <c r="A134" s="205">
        <f>A132+1</f>
        <v>4</v>
      </c>
      <c r="B134" s="211" t="s">
        <v>531</v>
      </c>
      <c r="C134" s="207"/>
      <c r="D134" s="327"/>
      <c r="E134" s="80"/>
      <c r="F134" s="322"/>
      <c r="G134" s="145"/>
      <c r="H134" s="81"/>
      <c r="J134" s="82"/>
      <c r="L134" s="82"/>
      <c r="N134" s="81"/>
    </row>
    <row r="135" spans="1:18" ht="12.75">
      <c r="A135" s="202"/>
      <c r="B135" s="163"/>
      <c r="C135" s="210" t="s">
        <v>486</v>
      </c>
      <c r="D135" s="325">
        <v>4.7</v>
      </c>
      <c r="E135" s="331"/>
      <c r="F135" s="322">
        <f>D135*E135</f>
        <v>0</v>
      </c>
      <c r="G135" s="304"/>
      <c r="H135" s="9"/>
      <c r="I135" s="2"/>
      <c r="J135" s="9"/>
      <c r="K135" s="2"/>
      <c r="L135" s="2"/>
      <c r="R135" s="2"/>
    </row>
    <row r="136" spans="1:14" s="59" customFormat="1" ht="90.75" customHeight="1">
      <c r="A136" s="205">
        <f>A134+1</f>
        <v>5</v>
      </c>
      <c r="B136" s="211" t="s">
        <v>532</v>
      </c>
      <c r="C136" s="207"/>
      <c r="D136" s="327"/>
      <c r="E136" s="80"/>
      <c r="F136" s="322"/>
      <c r="G136" s="145"/>
      <c r="H136" s="81"/>
      <c r="J136" s="82"/>
      <c r="L136" s="82"/>
      <c r="N136" s="81"/>
    </row>
    <row r="137" spans="1:18" ht="12.75">
      <c r="A137" s="202"/>
      <c r="B137" s="163"/>
      <c r="C137" s="210" t="s">
        <v>29</v>
      </c>
      <c r="D137" s="325">
        <v>34.07</v>
      </c>
      <c r="E137" s="331"/>
      <c r="F137" s="322">
        <f>D137*E137</f>
        <v>0</v>
      </c>
      <c r="G137" s="304"/>
      <c r="H137" s="9"/>
      <c r="I137" s="2"/>
      <c r="J137" s="9"/>
      <c r="K137" s="2"/>
      <c r="L137" s="2"/>
      <c r="R137" s="2"/>
    </row>
    <row r="138" spans="1:14" s="59" customFormat="1" ht="90.75" customHeight="1">
      <c r="A138" s="205">
        <f>A136+1</f>
        <v>6</v>
      </c>
      <c r="B138" s="211" t="s">
        <v>533</v>
      </c>
      <c r="C138" s="207"/>
      <c r="D138" s="327"/>
      <c r="E138" s="80"/>
      <c r="F138" s="322"/>
      <c r="G138" s="145"/>
      <c r="H138" s="81"/>
      <c r="J138" s="82"/>
      <c r="L138" s="82"/>
      <c r="N138" s="81"/>
    </row>
    <row r="139" spans="1:18" ht="12.75">
      <c r="A139" s="202"/>
      <c r="B139" s="163"/>
      <c r="C139" s="210" t="s">
        <v>10</v>
      </c>
      <c r="D139" s="325">
        <v>19</v>
      </c>
      <c r="E139" s="331"/>
      <c r="F139" s="322">
        <f>D139*E139</f>
        <v>0</v>
      </c>
      <c r="G139" s="304"/>
      <c r="H139" s="9"/>
      <c r="I139" s="2"/>
      <c r="J139" s="9"/>
      <c r="K139" s="2"/>
      <c r="L139" s="2"/>
      <c r="R139" s="2"/>
    </row>
    <row r="140" spans="1:14" s="59" customFormat="1" ht="191.25">
      <c r="A140" s="205">
        <f>A138+1</f>
        <v>7</v>
      </c>
      <c r="B140" s="211" t="s">
        <v>854</v>
      </c>
      <c r="C140" s="207"/>
      <c r="D140" s="327"/>
      <c r="E140" s="80"/>
      <c r="F140" s="322"/>
      <c r="G140" s="145"/>
      <c r="H140" s="81"/>
      <c r="J140" s="82"/>
      <c r="L140" s="82"/>
      <c r="N140" s="81"/>
    </row>
    <row r="141" spans="1:18" ht="12.75">
      <c r="A141" s="202"/>
      <c r="B141" s="163" t="s">
        <v>534</v>
      </c>
      <c r="C141" s="210" t="s">
        <v>10</v>
      </c>
      <c r="D141" s="325">
        <v>12</v>
      </c>
      <c r="E141" s="331"/>
      <c r="F141" s="322">
        <f>D141*E141</f>
        <v>0</v>
      </c>
      <c r="G141" s="304"/>
      <c r="H141" s="9"/>
      <c r="I141" s="2"/>
      <c r="J141" s="9"/>
      <c r="K141" s="2"/>
      <c r="L141" s="2"/>
      <c r="R141" s="2"/>
    </row>
    <row r="142" spans="1:18" ht="12.75">
      <c r="A142" s="202"/>
      <c r="B142" s="163" t="s">
        <v>535</v>
      </c>
      <c r="C142" s="210" t="s">
        <v>10</v>
      </c>
      <c r="D142" s="325">
        <v>7</v>
      </c>
      <c r="E142" s="331"/>
      <c r="F142" s="322">
        <f>D142*E142</f>
        <v>0</v>
      </c>
      <c r="G142" s="304"/>
      <c r="H142" s="9"/>
      <c r="I142" s="2"/>
      <c r="J142" s="9"/>
      <c r="K142" s="2"/>
      <c r="L142" s="2"/>
      <c r="R142" s="2"/>
    </row>
    <row r="143" spans="1:14" s="59" customFormat="1" ht="244.5" customHeight="1">
      <c r="A143" s="205">
        <f>A140+1</f>
        <v>8</v>
      </c>
      <c r="B143" s="211" t="s">
        <v>853</v>
      </c>
      <c r="C143" s="207"/>
      <c r="D143" s="327"/>
      <c r="E143" s="80"/>
      <c r="F143" s="322"/>
      <c r="G143" s="145"/>
      <c r="H143" s="81"/>
      <c r="J143" s="82"/>
      <c r="L143" s="82"/>
      <c r="N143" s="81"/>
    </row>
    <row r="144" spans="1:18" ht="12.75">
      <c r="A144" s="202"/>
      <c r="B144" s="163"/>
      <c r="C144" s="210" t="s">
        <v>10</v>
      </c>
      <c r="D144" s="325">
        <v>20</v>
      </c>
      <c r="E144" s="331"/>
      <c r="F144" s="322">
        <f>D144*E144</f>
        <v>0</v>
      </c>
      <c r="G144" s="304"/>
      <c r="H144" s="9"/>
      <c r="I144" s="2"/>
      <c r="J144" s="9"/>
      <c r="K144" s="2"/>
      <c r="L144" s="2"/>
      <c r="R144" s="2"/>
    </row>
    <row r="145" spans="1:14" s="59" customFormat="1" ht="89.25">
      <c r="A145" s="205">
        <f>A143+1</f>
        <v>9</v>
      </c>
      <c r="B145" s="211" t="s">
        <v>536</v>
      </c>
      <c r="C145" s="207"/>
      <c r="D145" s="327"/>
      <c r="E145" s="80"/>
      <c r="F145" s="322"/>
      <c r="G145" s="145"/>
      <c r="H145" s="81"/>
      <c r="J145" s="82"/>
      <c r="L145" s="82"/>
      <c r="N145" s="81"/>
    </row>
    <row r="146" spans="1:18" ht="12.75">
      <c r="A146" s="202"/>
      <c r="B146" s="163"/>
      <c r="C146" s="210" t="s">
        <v>29</v>
      </c>
      <c r="D146" s="325">
        <v>2</v>
      </c>
      <c r="E146" s="331"/>
      <c r="F146" s="322">
        <f>D146*E146</f>
        <v>0</v>
      </c>
      <c r="G146" s="304"/>
      <c r="H146" s="9"/>
      <c r="I146" s="2"/>
      <c r="J146" s="9"/>
      <c r="K146" s="2"/>
      <c r="L146" s="2"/>
      <c r="R146" s="2"/>
    </row>
    <row r="147" spans="1:14" s="59" customFormat="1" ht="63.75">
      <c r="A147" s="205">
        <f>A145+1</f>
        <v>10</v>
      </c>
      <c r="B147" s="211" t="s">
        <v>539</v>
      </c>
      <c r="C147" s="207"/>
      <c r="D147" s="327"/>
      <c r="E147" s="80"/>
      <c r="F147" s="322"/>
      <c r="G147" s="145"/>
      <c r="H147" s="81"/>
      <c r="J147" s="82"/>
      <c r="L147" s="82"/>
      <c r="N147" s="81"/>
    </row>
    <row r="148" spans="1:18" ht="12.75">
      <c r="A148" s="202"/>
      <c r="B148" s="163" t="s">
        <v>537</v>
      </c>
      <c r="C148" s="210" t="s">
        <v>10</v>
      </c>
      <c r="D148" s="325">
        <v>1</v>
      </c>
      <c r="E148" s="331"/>
      <c r="F148" s="322">
        <f>D148*E148</f>
        <v>0</v>
      </c>
      <c r="G148" s="304"/>
      <c r="H148" s="9"/>
      <c r="I148" s="2"/>
      <c r="J148" s="9"/>
      <c r="K148" s="2"/>
      <c r="L148" s="2"/>
      <c r="R148" s="2"/>
    </row>
    <row r="149" spans="1:18" ht="12.75">
      <c r="A149" s="202"/>
      <c r="B149" s="163" t="s">
        <v>538</v>
      </c>
      <c r="C149" s="210" t="s">
        <v>10</v>
      </c>
      <c r="D149" s="325">
        <v>1</v>
      </c>
      <c r="E149" s="331"/>
      <c r="F149" s="322">
        <f>D149*E149</f>
        <v>0</v>
      </c>
      <c r="G149" s="304"/>
      <c r="H149" s="9"/>
      <c r="I149" s="2"/>
      <c r="J149" s="9"/>
      <c r="K149" s="2"/>
      <c r="L149" s="2"/>
      <c r="R149" s="2"/>
    </row>
    <row r="150" spans="1:16" ht="12.75">
      <c r="A150" s="202"/>
      <c r="B150" s="152"/>
      <c r="C150" s="153"/>
      <c r="D150" s="154"/>
      <c r="E150" s="155"/>
      <c r="F150" s="151"/>
      <c r="G150" s="29"/>
      <c r="H150" s="2"/>
      <c r="J150" s="3"/>
      <c r="L150" s="3"/>
      <c r="N150" s="2"/>
      <c r="P150" s="4"/>
    </row>
    <row r="151" spans="1:14" s="11" customFormat="1" ht="12.75">
      <c r="A151" s="256"/>
      <c r="B151" s="465" t="s">
        <v>540</v>
      </c>
      <c r="C151" s="466"/>
      <c r="D151" s="466"/>
      <c r="E151" s="467"/>
      <c r="F151" s="324">
        <f>SUM(F129:F149)</f>
        <v>0</v>
      </c>
      <c r="G151" s="301"/>
      <c r="H151" s="257"/>
      <c r="J151" s="258"/>
      <c r="L151" s="258"/>
      <c r="N151" s="257"/>
    </row>
    <row r="152" spans="1:18" ht="12.75">
      <c r="A152" s="202"/>
      <c r="B152" s="163"/>
      <c r="C152" s="157"/>
      <c r="D152" s="158"/>
      <c r="E152" s="29"/>
      <c r="F152" s="151"/>
      <c r="G152" s="304"/>
      <c r="H152" s="9"/>
      <c r="I152" s="2"/>
      <c r="J152" s="9"/>
      <c r="K152" s="2"/>
      <c r="L152" s="2"/>
      <c r="R152" s="2"/>
    </row>
    <row r="153" spans="1:16" ht="25.5" customHeight="1">
      <c r="A153" s="200" t="s">
        <v>142</v>
      </c>
      <c r="B153" s="27" t="s">
        <v>189</v>
      </c>
      <c r="C153" s="124"/>
      <c r="D153" s="201"/>
      <c r="E153" s="29"/>
      <c r="F153" s="126"/>
      <c r="G153" s="29"/>
      <c r="H153" s="2"/>
      <c r="J153" s="3"/>
      <c r="L153" s="3"/>
      <c r="N153" s="2"/>
      <c r="P153" s="4"/>
    </row>
    <row r="154" spans="1:16" ht="12.75">
      <c r="A154" s="202"/>
      <c r="B154" s="203"/>
      <c r="C154" s="204"/>
      <c r="D154" s="57"/>
      <c r="E154" s="31"/>
      <c r="F154" s="136"/>
      <c r="G154" s="29"/>
      <c r="H154" s="2"/>
      <c r="J154" s="3"/>
      <c r="L154" s="3"/>
      <c r="N154" s="2"/>
      <c r="P154" s="4"/>
    </row>
    <row r="155" spans="1:14" s="59" customFormat="1" ht="63.75">
      <c r="A155" s="205">
        <v>1</v>
      </c>
      <c r="B155" s="211" t="s">
        <v>779</v>
      </c>
      <c r="C155" s="207"/>
      <c r="D155" s="207"/>
      <c r="E155" s="80"/>
      <c r="F155" s="137"/>
      <c r="G155" s="145"/>
      <c r="H155" s="81"/>
      <c r="J155" s="82"/>
      <c r="L155" s="82"/>
      <c r="N155" s="81"/>
    </row>
    <row r="156" spans="1:18" ht="12.75">
      <c r="A156" s="202"/>
      <c r="B156" s="163"/>
      <c r="C156" s="210" t="s">
        <v>11</v>
      </c>
      <c r="D156" s="325">
        <v>25</v>
      </c>
      <c r="E156" s="331"/>
      <c r="F156" s="322">
        <f>D156*E156</f>
        <v>0</v>
      </c>
      <c r="G156" s="304"/>
      <c r="H156" s="9"/>
      <c r="I156" s="2"/>
      <c r="J156" s="9"/>
      <c r="K156" s="2"/>
      <c r="L156" s="2"/>
      <c r="R156" s="2"/>
    </row>
    <row r="157" spans="1:14" s="59" customFormat="1" ht="76.5">
      <c r="A157" s="205">
        <f>A155+1</f>
        <v>2</v>
      </c>
      <c r="B157" s="211" t="s">
        <v>541</v>
      </c>
      <c r="C157" s="207"/>
      <c r="D157" s="327"/>
      <c r="E157" s="80"/>
      <c r="F157" s="322"/>
      <c r="G157" s="145"/>
      <c r="H157" s="81"/>
      <c r="J157" s="82"/>
      <c r="L157" s="82"/>
      <c r="N157" s="81"/>
    </row>
    <row r="158" spans="1:18" ht="12.75">
      <c r="A158" s="202"/>
      <c r="B158" s="163"/>
      <c r="C158" s="210" t="s">
        <v>453</v>
      </c>
      <c r="D158" s="325">
        <v>79</v>
      </c>
      <c r="E158" s="331"/>
      <c r="F158" s="322">
        <f>D158*E158</f>
        <v>0</v>
      </c>
      <c r="G158" s="304"/>
      <c r="H158" s="9"/>
      <c r="I158" s="2"/>
      <c r="J158" s="9"/>
      <c r="K158" s="2"/>
      <c r="L158" s="2"/>
      <c r="R158" s="2"/>
    </row>
    <row r="159" spans="1:14" s="59" customFormat="1" ht="76.5">
      <c r="A159" s="205">
        <f>A157+1</f>
        <v>3</v>
      </c>
      <c r="B159" s="211" t="s">
        <v>542</v>
      </c>
      <c r="C159" s="207"/>
      <c r="D159" s="327"/>
      <c r="E159" s="80"/>
      <c r="F159" s="322"/>
      <c r="G159" s="145"/>
      <c r="H159" s="81"/>
      <c r="J159" s="82"/>
      <c r="L159" s="82"/>
      <c r="N159" s="81"/>
    </row>
    <row r="160" spans="1:18" ht="12.75">
      <c r="A160" s="202"/>
      <c r="B160" s="163"/>
      <c r="C160" s="210" t="s">
        <v>453</v>
      </c>
      <c r="D160" s="325">
        <v>150</v>
      </c>
      <c r="E160" s="331"/>
      <c r="F160" s="322">
        <f>D160*E160</f>
        <v>0</v>
      </c>
      <c r="G160" s="304"/>
      <c r="H160" s="9"/>
      <c r="I160" s="2"/>
      <c r="J160" s="9"/>
      <c r="K160" s="2"/>
      <c r="L160" s="2"/>
      <c r="R160" s="2"/>
    </row>
    <row r="161" spans="1:14" s="59" customFormat="1" ht="89.25">
      <c r="A161" s="205">
        <f>A159+1</f>
        <v>4</v>
      </c>
      <c r="B161" s="211" t="s">
        <v>545</v>
      </c>
      <c r="C161" s="207"/>
      <c r="D161" s="327"/>
      <c r="E161" s="80"/>
      <c r="F161" s="322"/>
      <c r="G161" s="145"/>
      <c r="H161" s="81"/>
      <c r="J161" s="82"/>
      <c r="L161" s="82"/>
      <c r="N161" s="81"/>
    </row>
    <row r="162" spans="1:18" ht="12.75">
      <c r="A162" s="202"/>
      <c r="B162" s="163" t="s">
        <v>543</v>
      </c>
      <c r="C162" s="210" t="s">
        <v>10</v>
      </c>
      <c r="D162" s="325">
        <v>6</v>
      </c>
      <c r="E162" s="331"/>
      <c r="F162" s="322">
        <f>D162*E162</f>
        <v>0</v>
      </c>
      <c r="G162" s="304"/>
      <c r="H162" s="9"/>
      <c r="I162" s="2"/>
      <c r="J162" s="9"/>
      <c r="K162" s="2"/>
      <c r="L162" s="2"/>
      <c r="R162" s="2"/>
    </row>
    <row r="163" spans="1:18" ht="12.75">
      <c r="A163" s="202"/>
      <c r="B163" s="163" t="s">
        <v>544</v>
      </c>
      <c r="C163" s="210" t="s">
        <v>10</v>
      </c>
      <c r="D163" s="325">
        <v>1</v>
      </c>
      <c r="E163" s="331"/>
      <c r="F163" s="322">
        <f>D163*E163</f>
        <v>0</v>
      </c>
      <c r="G163" s="304"/>
      <c r="H163" s="9"/>
      <c r="I163" s="2"/>
      <c r="J163" s="9"/>
      <c r="K163" s="2"/>
      <c r="L163" s="2"/>
      <c r="R163" s="2"/>
    </row>
    <row r="164" spans="1:14" s="59" customFormat="1" ht="104.25" customHeight="1">
      <c r="A164" s="205">
        <f>A161+1</f>
        <v>5</v>
      </c>
      <c r="B164" s="211" t="s">
        <v>852</v>
      </c>
      <c r="C164" s="207"/>
      <c r="D164" s="327"/>
      <c r="E164" s="80"/>
      <c r="F164" s="322"/>
      <c r="G164" s="145"/>
      <c r="H164" s="81"/>
      <c r="J164" s="82"/>
      <c r="L164" s="82"/>
      <c r="N164" s="81"/>
    </row>
    <row r="165" spans="1:18" ht="12.75">
      <c r="A165" s="202"/>
      <c r="B165" s="163"/>
      <c r="C165" s="210" t="s">
        <v>11</v>
      </c>
      <c r="D165" s="325">
        <v>33.5</v>
      </c>
      <c r="E165" s="331"/>
      <c r="F165" s="322">
        <f>D165*E165</f>
        <v>0</v>
      </c>
      <c r="G165" s="304"/>
      <c r="H165" s="9"/>
      <c r="I165" s="2"/>
      <c r="J165" s="9"/>
      <c r="K165" s="2"/>
      <c r="L165" s="2"/>
      <c r="R165" s="2"/>
    </row>
    <row r="166" spans="1:14" s="59" customFormat="1" ht="51">
      <c r="A166" s="205">
        <f>A164+1</f>
        <v>6</v>
      </c>
      <c r="B166" s="211" t="s">
        <v>550</v>
      </c>
      <c r="C166" s="207"/>
      <c r="D166" s="327"/>
      <c r="E166" s="80"/>
      <c r="F166" s="322"/>
      <c r="G166" s="145"/>
      <c r="H166" s="81"/>
      <c r="J166" s="82"/>
      <c r="L166" s="82"/>
      <c r="N166" s="81"/>
    </row>
    <row r="167" spans="1:18" ht="12.75">
      <c r="A167" s="202"/>
      <c r="B167" s="163" t="s">
        <v>546</v>
      </c>
      <c r="C167" s="210" t="s">
        <v>11</v>
      </c>
      <c r="D167" s="325">
        <v>3</v>
      </c>
      <c r="E167" s="331"/>
      <c r="F167" s="322">
        <f>D167*E167</f>
        <v>0</v>
      </c>
      <c r="G167" s="304"/>
      <c r="H167" s="9"/>
      <c r="I167" s="2"/>
      <c r="J167" s="9"/>
      <c r="K167" s="2"/>
      <c r="L167" s="2"/>
      <c r="R167" s="2"/>
    </row>
    <row r="168" spans="1:18" ht="12.75" customHeight="1">
      <c r="A168" s="202"/>
      <c r="B168" s="163" t="s">
        <v>547</v>
      </c>
      <c r="C168" s="210" t="s">
        <v>11</v>
      </c>
      <c r="D168" s="325">
        <v>1</v>
      </c>
      <c r="E168" s="331"/>
      <c r="F168" s="322">
        <f>D168*E168</f>
        <v>0</v>
      </c>
      <c r="G168" s="304"/>
      <c r="H168" s="9"/>
      <c r="I168" s="2"/>
      <c r="J168" s="9"/>
      <c r="K168" s="2"/>
      <c r="L168" s="2"/>
      <c r="R168" s="2"/>
    </row>
    <row r="169" spans="1:18" ht="12.75" customHeight="1">
      <c r="A169" s="202"/>
      <c r="B169" s="163" t="s">
        <v>548</v>
      </c>
      <c r="C169" s="210" t="s">
        <v>11</v>
      </c>
      <c r="D169" s="325">
        <v>0.5</v>
      </c>
      <c r="E169" s="331"/>
      <c r="F169" s="322">
        <f>D169*E169</f>
        <v>0</v>
      </c>
      <c r="G169" s="304"/>
      <c r="H169" s="9"/>
      <c r="I169" s="2"/>
      <c r="J169" s="9"/>
      <c r="K169" s="2"/>
      <c r="L169" s="2"/>
      <c r="R169" s="2"/>
    </row>
    <row r="170" spans="1:18" ht="12.75" customHeight="1">
      <c r="A170" s="202"/>
      <c r="B170" s="163" t="s">
        <v>549</v>
      </c>
      <c r="C170" s="210" t="s">
        <v>11</v>
      </c>
      <c r="D170" s="325">
        <v>8.5</v>
      </c>
      <c r="E170" s="331"/>
      <c r="F170" s="322">
        <f>D170*E170</f>
        <v>0</v>
      </c>
      <c r="G170" s="304"/>
      <c r="H170" s="9"/>
      <c r="I170" s="2"/>
      <c r="J170" s="9"/>
      <c r="K170" s="2"/>
      <c r="L170" s="2"/>
      <c r="R170" s="2"/>
    </row>
    <row r="171" spans="1:14" s="59" customFormat="1" ht="89.25">
      <c r="A171" s="205">
        <f>A166+1</f>
        <v>7</v>
      </c>
      <c r="B171" s="211" t="s">
        <v>551</v>
      </c>
      <c r="C171" s="207"/>
      <c r="D171" s="327"/>
      <c r="E171" s="80"/>
      <c r="F171" s="322"/>
      <c r="G171" s="145"/>
      <c r="H171" s="81"/>
      <c r="J171" s="82"/>
      <c r="L171" s="82"/>
      <c r="N171" s="81"/>
    </row>
    <row r="172" spans="1:18" ht="12.75">
      <c r="A172" s="202"/>
      <c r="B172" s="163"/>
      <c r="C172" s="210" t="s">
        <v>10</v>
      </c>
      <c r="D172" s="325">
        <v>3</v>
      </c>
      <c r="E172" s="331"/>
      <c r="F172" s="322">
        <f>D172*E172</f>
        <v>0</v>
      </c>
      <c r="G172" s="304"/>
      <c r="H172" s="9"/>
      <c r="I172" s="2"/>
      <c r="J172" s="9"/>
      <c r="K172" s="2"/>
      <c r="L172" s="2"/>
      <c r="R172" s="2"/>
    </row>
    <row r="173" spans="1:14" s="59" customFormat="1" ht="38.25">
      <c r="A173" s="205">
        <f>A171+1</f>
        <v>8</v>
      </c>
      <c r="B173" s="211" t="s">
        <v>552</v>
      </c>
      <c r="C173" s="207"/>
      <c r="D173" s="327"/>
      <c r="E173" s="80"/>
      <c r="F173" s="322"/>
      <c r="G173" s="145"/>
      <c r="H173" s="81"/>
      <c r="J173" s="82"/>
      <c r="L173" s="82"/>
      <c r="N173" s="81"/>
    </row>
    <row r="174" spans="1:18" ht="12.75">
      <c r="A174" s="202"/>
      <c r="B174" s="163"/>
      <c r="C174" s="210" t="s">
        <v>486</v>
      </c>
      <c r="D174" s="325">
        <v>70</v>
      </c>
      <c r="E174" s="331"/>
      <c r="F174" s="322">
        <f>D174*E174</f>
        <v>0</v>
      </c>
      <c r="G174" s="304"/>
      <c r="H174" s="9"/>
      <c r="I174" s="2"/>
      <c r="J174" s="9"/>
      <c r="K174" s="2"/>
      <c r="L174" s="2"/>
      <c r="R174" s="2"/>
    </row>
    <row r="175" spans="1:14" s="59" customFormat="1" ht="51">
      <c r="A175" s="205">
        <f>A173+1</f>
        <v>9</v>
      </c>
      <c r="B175" s="211" t="s">
        <v>553</v>
      </c>
      <c r="C175" s="207"/>
      <c r="D175" s="327"/>
      <c r="E175" s="80"/>
      <c r="F175" s="322"/>
      <c r="G175" s="145"/>
      <c r="H175" s="81"/>
      <c r="J175" s="82"/>
      <c r="L175" s="82"/>
      <c r="N175" s="81"/>
    </row>
    <row r="176" spans="1:18" ht="12.75">
      <c r="A176" s="202"/>
      <c r="B176" s="163"/>
      <c r="C176" s="210" t="s">
        <v>453</v>
      </c>
      <c r="D176" s="325">
        <v>111</v>
      </c>
      <c r="E176" s="331"/>
      <c r="F176" s="322">
        <f>D176*E176</f>
        <v>0</v>
      </c>
      <c r="G176" s="304"/>
      <c r="H176" s="9"/>
      <c r="I176" s="2"/>
      <c r="J176" s="9"/>
      <c r="K176" s="2"/>
      <c r="L176" s="2"/>
      <c r="R176" s="2"/>
    </row>
    <row r="177" spans="1:16" ht="12.75">
      <c r="A177" s="202"/>
      <c r="B177" s="152"/>
      <c r="C177" s="153"/>
      <c r="D177" s="154"/>
      <c r="E177" s="155"/>
      <c r="F177" s="151"/>
      <c r="G177" s="29"/>
      <c r="H177" s="2"/>
      <c r="J177" s="3"/>
      <c r="L177" s="3"/>
      <c r="N177" s="2"/>
      <c r="P177" s="4"/>
    </row>
    <row r="178" spans="1:14" s="11" customFormat="1" ht="12.75">
      <c r="A178" s="256"/>
      <c r="B178" s="465" t="s">
        <v>195</v>
      </c>
      <c r="C178" s="466"/>
      <c r="D178" s="466"/>
      <c r="E178" s="467"/>
      <c r="F178" s="324">
        <f>SUM(F156:F176)</f>
        <v>0</v>
      </c>
      <c r="G178" s="301"/>
      <c r="H178" s="257"/>
      <c r="J178" s="258"/>
      <c r="L178" s="258"/>
      <c r="N178" s="257"/>
    </row>
    <row r="179" spans="1:18" ht="12.75">
      <c r="A179" s="135"/>
      <c r="B179" s="163"/>
      <c r="C179" s="157"/>
      <c r="D179" s="158"/>
      <c r="E179" s="29"/>
      <c r="F179" s="151"/>
      <c r="G179" s="304"/>
      <c r="H179" s="9"/>
      <c r="I179" s="2"/>
      <c r="J179" s="9"/>
      <c r="K179" s="2"/>
      <c r="L179" s="2"/>
      <c r="R179" s="2"/>
    </row>
    <row r="180" spans="1:16" ht="12.75">
      <c r="A180" s="138"/>
      <c r="B180" s="74"/>
      <c r="C180" s="75"/>
      <c r="D180" s="69"/>
      <c r="E180" s="70"/>
      <c r="F180" s="137"/>
      <c r="G180" s="29"/>
      <c r="H180" s="2"/>
      <c r="J180" s="3"/>
      <c r="L180" s="3"/>
      <c r="N180" s="2"/>
      <c r="P180" s="4"/>
    </row>
    <row r="181" spans="1:14" s="71" customFormat="1" ht="15.75">
      <c r="A181" s="77"/>
      <c r="B181" s="181"/>
      <c r="C181" s="181"/>
      <c r="D181" s="181"/>
      <c r="E181" s="181"/>
      <c r="F181" s="181"/>
      <c r="G181" s="302"/>
      <c r="H181" s="72"/>
      <c r="J181" s="73"/>
      <c r="L181" s="73"/>
      <c r="N181" s="72"/>
    </row>
    <row r="182" spans="1:14" s="71" customFormat="1" ht="15" customHeight="1">
      <c r="A182" s="202"/>
      <c r="B182" s="476" t="s">
        <v>7</v>
      </c>
      <c r="C182" s="466"/>
      <c r="D182" s="466"/>
      <c r="E182" s="466"/>
      <c r="F182" s="467"/>
      <c r="G182" s="302"/>
      <c r="H182" s="72"/>
      <c r="J182" s="73"/>
      <c r="L182" s="73"/>
      <c r="N182" s="72"/>
    </row>
    <row r="183" spans="1:14" s="71" customFormat="1" ht="46.5" customHeight="1">
      <c r="A183" s="255" t="s">
        <v>814</v>
      </c>
      <c r="B183" s="476" t="s">
        <v>759</v>
      </c>
      <c r="C183" s="466"/>
      <c r="D183" s="466"/>
      <c r="E183" s="466"/>
      <c r="F183" s="467"/>
      <c r="G183" s="302"/>
      <c r="H183" s="72"/>
      <c r="J183" s="73"/>
      <c r="L183" s="73"/>
      <c r="N183" s="72"/>
    </row>
    <row r="184" spans="1:14" s="71" customFormat="1" ht="15" customHeight="1">
      <c r="A184" s="202"/>
      <c r="B184" s="476"/>
      <c r="C184" s="466"/>
      <c r="D184" s="466"/>
      <c r="E184" s="466"/>
      <c r="F184" s="467"/>
      <c r="G184" s="302"/>
      <c r="H184" s="72"/>
      <c r="J184" s="73"/>
      <c r="L184" s="73"/>
      <c r="N184" s="72"/>
    </row>
    <row r="185" spans="1:16" ht="12.75">
      <c r="A185" s="202" t="s">
        <v>21</v>
      </c>
      <c r="B185" s="468" t="str">
        <f>B4</f>
        <v>PRIPREMNI RADOVI</v>
      </c>
      <c r="C185" s="466"/>
      <c r="D185" s="466"/>
      <c r="E185" s="467"/>
      <c r="F185" s="328">
        <f>F11</f>
        <v>0</v>
      </c>
      <c r="G185" s="29"/>
      <c r="H185" s="2"/>
      <c r="J185" s="3"/>
      <c r="L185" s="3"/>
      <c r="N185" s="2"/>
      <c r="P185" s="4"/>
    </row>
    <row r="186" spans="1:16" ht="12.75">
      <c r="A186" s="202" t="s">
        <v>22</v>
      </c>
      <c r="B186" s="468" t="str">
        <f>B13</f>
        <v>ZEMLJANI RADOVI</v>
      </c>
      <c r="C186" s="466"/>
      <c r="D186" s="466"/>
      <c r="E186" s="467"/>
      <c r="F186" s="328">
        <f>F22</f>
        <v>0</v>
      </c>
      <c r="G186" s="29"/>
      <c r="H186" s="2"/>
      <c r="J186" s="3"/>
      <c r="L186" s="3"/>
      <c r="N186" s="2"/>
      <c r="P186" s="4"/>
    </row>
    <row r="187" spans="1:16" ht="12.75">
      <c r="A187" s="202" t="s">
        <v>26</v>
      </c>
      <c r="B187" s="468" t="str">
        <f>B24</f>
        <v>TESARSKI RADOVI</v>
      </c>
      <c r="C187" s="466"/>
      <c r="D187" s="466"/>
      <c r="E187" s="467"/>
      <c r="F187" s="328">
        <f>F41</f>
        <v>0</v>
      </c>
      <c r="G187" s="29"/>
      <c r="H187" s="2"/>
      <c r="J187" s="3"/>
      <c r="L187" s="3"/>
      <c r="N187" s="2"/>
      <c r="P187" s="4"/>
    </row>
    <row r="188" spans="1:16" ht="13.5" customHeight="1">
      <c r="A188" s="202" t="s">
        <v>28</v>
      </c>
      <c r="B188" s="468" t="str">
        <f>B43</f>
        <v>BETONSKI I ARMIRANOBETONSKI RADOVI</v>
      </c>
      <c r="C188" s="466"/>
      <c r="D188" s="466"/>
      <c r="E188" s="467"/>
      <c r="F188" s="328">
        <f>F68</f>
        <v>0</v>
      </c>
      <c r="G188" s="29"/>
      <c r="H188" s="2"/>
      <c r="J188" s="3"/>
      <c r="L188" s="3"/>
      <c r="N188" s="2"/>
      <c r="P188" s="4"/>
    </row>
    <row r="189" spans="1:16" ht="12.75">
      <c r="A189" s="202" t="s">
        <v>50</v>
      </c>
      <c r="B189" s="468" t="str">
        <f>B70</f>
        <v>ARMIRAČKI RADOVI</v>
      </c>
      <c r="C189" s="466"/>
      <c r="D189" s="466"/>
      <c r="E189" s="467"/>
      <c r="F189" s="328">
        <f>F76</f>
        <v>0</v>
      </c>
      <c r="G189" s="29"/>
      <c r="H189" s="2"/>
      <c r="J189" s="3"/>
      <c r="L189" s="3"/>
      <c r="N189" s="2"/>
      <c r="P189" s="4"/>
    </row>
    <row r="190" spans="1:16" ht="12.75">
      <c r="A190" s="202" t="s">
        <v>81</v>
      </c>
      <c r="B190" s="468" t="str">
        <f>B78</f>
        <v>ZIDARSKI RADOVI</v>
      </c>
      <c r="C190" s="466"/>
      <c r="D190" s="466"/>
      <c r="E190" s="467"/>
      <c r="F190" s="328"/>
      <c r="G190" s="29"/>
      <c r="H190" s="2"/>
      <c r="J190" s="3"/>
      <c r="L190" s="3"/>
      <c r="N190" s="2"/>
      <c r="P190" s="4"/>
    </row>
    <row r="191" spans="1:16" ht="12.75">
      <c r="A191" s="202" t="s">
        <v>86</v>
      </c>
      <c r="B191" s="468" t="str">
        <f>B85</f>
        <v>TEHNOLOŠKA, ELEKTRO I DRUGA OPREMA UPOV-A</v>
      </c>
      <c r="C191" s="466"/>
      <c r="D191" s="466"/>
      <c r="E191" s="467"/>
      <c r="F191" s="328">
        <f>F83</f>
        <v>0</v>
      </c>
      <c r="G191" s="29"/>
      <c r="H191" s="2"/>
      <c r="J191" s="3"/>
      <c r="L191" s="3"/>
      <c r="N191" s="2"/>
      <c r="P191" s="4"/>
    </row>
    <row r="192" spans="1:16" ht="12.75">
      <c r="A192" s="202" t="s">
        <v>101</v>
      </c>
      <c r="B192" s="468" t="str">
        <f>B101</f>
        <v>BRAVARSKI RADOVI</v>
      </c>
      <c r="C192" s="466"/>
      <c r="D192" s="466"/>
      <c r="E192" s="467"/>
      <c r="F192" s="328">
        <f>F99</f>
        <v>0</v>
      </c>
      <c r="G192" s="29"/>
      <c r="H192" s="2"/>
      <c r="J192" s="3"/>
      <c r="L192" s="3"/>
      <c r="N192" s="2"/>
      <c r="P192" s="4"/>
    </row>
    <row r="193" spans="1:16" ht="12.75">
      <c r="A193" s="202" t="s">
        <v>106</v>
      </c>
      <c r="B193" s="468" t="str">
        <f>B113</f>
        <v>REVIZIJSKA OKNA</v>
      </c>
      <c r="C193" s="466"/>
      <c r="D193" s="466"/>
      <c r="E193" s="467"/>
      <c r="F193" s="328">
        <f>F111</f>
        <v>0</v>
      </c>
      <c r="G193" s="29"/>
      <c r="H193" s="2"/>
      <c r="J193" s="3"/>
      <c r="L193" s="3"/>
      <c r="N193" s="2"/>
      <c r="P193" s="4"/>
    </row>
    <row r="194" spans="1:16" ht="12.75">
      <c r="A194" s="202" t="s">
        <v>114</v>
      </c>
      <c r="B194" s="468" t="str">
        <f>B126</f>
        <v>OGRADA</v>
      </c>
      <c r="C194" s="466"/>
      <c r="D194" s="466"/>
      <c r="E194" s="467"/>
      <c r="F194" s="328">
        <f>F124</f>
        <v>0</v>
      </c>
      <c r="G194" s="29"/>
      <c r="H194" s="2"/>
      <c r="J194" s="3"/>
      <c r="L194" s="3"/>
      <c r="N194" s="2"/>
      <c r="P194" s="4"/>
    </row>
    <row r="195" spans="1:16" ht="12.75">
      <c r="A195" s="202" t="s">
        <v>142</v>
      </c>
      <c r="B195" s="468" t="str">
        <f>B153</f>
        <v>OSTALI RADOVI</v>
      </c>
      <c r="C195" s="466"/>
      <c r="D195" s="466"/>
      <c r="E195" s="467"/>
      <c r="F195" s="328">
        <f>F151</f>
        <v>0</v>
      </c>
      <c r="G195" s="29"/>
      <c r="H195" s="2"/>
      <c r="J195" s="3"/>
      <c r="L195" s="3"/>
      <c r="N195" s="2"/>
      <c r="P195" s="4"/>
    </row>
    <row r="196" spans="1:16" ht="12.75">
      <c r="A196" s="202"/>
      <c r="B196" s="477"/>
      <c r="C196" s="466"/>
      <c r="D196" s="466"/>
      <c r="E196" s="467"/>
      <c r="F196" s="328"/>
      <c r="G196" s="29"/>
      <c r="H196" s="2"/>
      <c r="J196" s="3"/>
      <c r="L196" s="3"/>
      <c r="N196" s="2"/>
      <c r="P196" s="4"/>
    </row>
    <row r="197" spans="1:16" ht="12.75">
      <c r="A197" s="202"/>
      <c r="B197" s="460" t="s">
        <v>6</v>
      </c>
      <c r="C197" s="461"/>
      <c r="D197" s="461"/>
      <c r="E197" s="461"/>
      <c r="F197" s="329">
        <f>SUM(F185:F195)</f>
        <v>0</v>
      </c>
      <c r="G197" s="29"/>
      <c r="H197" s="2"/>
      <c r="J197" s="3"/>
      <c r="L197" s="3"/>
      <c r="N197" s="2"/>
      <c r="P197" s="4"/>
    </row>
    <row r="198" spans="1:18" ht="12.75">
      <c r="A198" s="32"/>
      <c r="B198" s="51"/>
      <c r="C198" s="52"/>
      <c r="D198" s="53"/>
      <c r="F198" s="45"/>
      <c r="G198" s="2"/>
      <c r="H198" s="9"/>
      <c r="I198" s="2"/>
      <c r="J198" s="9"/>
      <c r="K198" s="2"/>
      <c r="L198" s="2"/>
      <c r="R198" s="2"/>
    </row>
    <row r="199" spans="1:18" ht="12.75">
      <c r="A199" s="32"/>
      <c r="B199" s="11"/>
      <c r="C199" s="18"/>
      <c r="F199" s="45"/>
      <c r="G199" s="2"/>
      <c r="H199" s="9"/>
      <c r="I199" s="2"/>
      <c r="J199" s="9"/>
      <c r="K199" s="2"/>
      <c r="L199" s="2"/>
      <c r="R199" s="2"/>
    </row>
    <row r="200" spans="1:18" ht="12.75">
      <c r="A200" s="32"/>
      <c r="B200" s="51"/>
      <c r="C200" s="52"/>
      <c r="D200" s="53"/>
      <c r="E200" s="54"/>
      <c r="F200" s="45"/>
      <c r="G200" s="2"/>
      <c r="H200" s="9"/>
      <c r="I200" s="2"/>
      <c r="J200" s="9"/>
      <c r="K200" s="2"/>
      <c r="L200" s="2"/>
      <c r="R200" s="2"/>
    </row>
    <row r="201" spans="1:18" ht="12.75">
      <c r="A201" s="32"/>
      <c r="B201" s="51"/>
      <c r="C201" s="52"/>
      <c r="D201" s="53"/>
      <c r="E201" s="54"/>
      <c r="F201" s="45"/>
      <c r="G201" s="2"/>
      <c r="H201" s="9"/>
      <c r="I201" s="2"/>
      <c r="J201" s="9"/>
      <c r="K201" s="2"/>
      <c r="L201" s="2"/>
      <c r="R201" s="2"/>
    </row>
    <row r="202" spans="1:18" ht="12.75">
      <c r="A202" s="32"/>
      <c r="B202" s="55"/>
      <c r="C202" s="34"/>
      <c r="D202" s="35"/>
      <c r="E202" s="56"/>
      <c r="F202" s="45"/>
      <c r="G202" s="2"/>
      <c r="H202" s="9"/>
      <c r="I202" s="2"/>
      <c r="J202" s="9"/>
      <c r="K202" s="2"/>
      <c r="L202" s="2"/>
      <c r="R202" s="2"/>
    </row>
    <row r="203" spans="1:18" ht="12.75">
      <c r="A203" s="32"/>
      <c r="B203" s="55"/>
      <c r="C203" s="34"/>
      <c r="D203" s="35"/>
      <c r="E203" s="56"/>
      <c r="F203" s="45"/>
      <c r="G203" s="2"/>
      <c r="H203" s="9"/>
      <c r="I203" s="2"/>
      <c r="J203" s="9"/>
      <c r="K203" s="2"/>
      <c r="L203" s="2"/>
      <c r="R203" s="2"/>
    </row>
    <row r="204" spans="1:18" ht="15">
      <c r="A204" s="19"/>
      <c r="B204" s="15"/>
      <c r="C204" s="16"/>
      <c r="D204" s="22"/>
      <c r="E204" s="10"/>
      <c r="F204" s="12"/>
      <c r="G204" s="2"/>
      <c r="H204" s="9"/>
      <c r="I204" s="2"/>
      <c r="J204" s="9"/>
      <c r="K204" s="2"/>
      <c r="L204" s="2"/>
      <c r="R204" s="2"/>
    </row>
    <row r="205" spans="1:18" ht="15">
      <c r="A205" s="19"/>
      <c r="B205" s="15"/>
      <c r="C205" s="16"/>
      <c r="D205" s="22"/>
      <c r="E205" s="10"/>
      <c r="F205" s="12"/>
      <c r="G205" s="2"/>
      <c r="H205" s="9"/>
      <c r="I205" s="2"/>
      <c r="J205" s="9"/>
      <c r="K205" s="2"/>
      <c r="L205" s="2"/>
      <c r="R205" s="2"/>
    </row>
    <row r="206" spans="1:18" ht="15">
      <c r="A206" s="19"/>
      <c r="B206" s="15"/>
      <c r="C206" s="16"/>
      <c r="D206" s="22"/>
      <c r="E206" s="10"/>
      <c r="F206" s="12"/>
      <c r="G206" s="2"/>
      <c r="H206" s="9"/>
      <c r="I206" s="2"/>
      <c r="J206" s="9"/>
      <c r="K206" s="2"/>
      <c r="L206" s="2"/>
      <c r="R206" s="2"/>
    </row>
    <row r="207" spans="1:18" ht="12.75">
      <c r="A207" s="20"/>
      <c r="B207" s="11"/>
      <c r="D207" s="22"/>
      <c r="E207" s="10"/>
      <c r="F207" s="12"/>
      <c r="G207" s="2"/>
      <c r="H207" s="9"/>
      <c r="I207" s="2"/>
      <c r="J207" s="9"/>
      <c r="K207" s="2"/>
      <c r="L207" s="2"/>
      <c r="R207" s="2"/>
    </row>
    <row r="208" spans="4:18" ht="12.75">
      <c r="D208" s="22"/>
      <c r="E208" s="10"/>
      <c r="F208" s="12"/>
      <c r="H208" s="9"/>
      <c r="J208" s="9"/>
      <c r="L208" s="2"/>
      <c r="R208" s="2"/>
    </row>
    <row r="209" spans="7:18" ht="12.75">
      <c r="G209" s="5"/>
      <c r="H209" s="8"/>
      <c r="I209" s="5"/>
      <c r="J209" s="8"/>
      <c r="K209" s="5"/>
      <c r="L209" s="5"/>
      <c r="M209" s="13"/>
      <c r="N209" s="6"/>
      <c r="R209" s="2"/>
    </row>
    <row r="210" spans="7:18" ht="12.75">
      <c r="G210" s="5"/>
      <c r="H210" s="8"/>
      <c r="I210" s="5"/>
      <c r="J210" s="8"/>
      <c r="K210" s="5"/>
      <c r="L210" s="5"/>
      <c r="M210" s="13"/>
      <c r="N210" s="6"/>
      <c r="R210" s="2"/>
    </row>
    <row r="211" spans="7:18" ht="12.75">
      <c r="G211" s="5"/>
      <c r="H211" s="8"/>
      <c r="I211" s="5"/>
      <c r="J211" s="8"/>
      <c r="K211" s="5"/>
      <c r="L211" s="5"/>
      <c r="M211" s="13"/>
      <c r="N211" s="6"/>
      <c r="R211" s="2"/>
    </row>
    <row r="212" spans="7:18" ht="12.75">
      <c r="G212" s="5"/>
      <c r="H212" s="8"/>
      <c r="I212" s="5"/>
      <c r="J212" s="8"/>
      <c r="K212" s="5"/>
      <c r="L212" s="5"/>
      <c r="M212" s="13"/>
      <c r="N212" s="6"/>
      <c r="R212" s="2"/>
    </row>
    <row r="215" ht="12.75">
      <c r="C215" s="18"/>
    </row>
    <row r="216" spans="3:6" ht="12.75">
      <c r="C216" s="18"/>
      <c r="D216" s="24"/>
      <c r="E216" s="7"/>
      <c r="F216" s="4"/>
    </row>
    <row r="217" ht="12.75">
      <c r="C217" s="18"/>
    </row>
    <row r="220" spans="7:16" ht="12.75">
      <c r="G220" s="14"/>
      <c r="H220" s="4"/>
      <c r="I220" s="14"/>
      <c r="J220" s="4"/>
      <c r="M220" s="3"/>
      <c r="N220" s="4"/>
      <c r="O220" s="3"/>
      <c r="P220" s="4"/>
    </row>
  </sheetData>
  <sheetProtection password="E1F3" sheet="1" selectLockedCells="1"/>
  <mergeCells count="28">
    <mergeCell ref="B187:E187"/>
    <mergeCell ref="B188:E188"/>
    <mergeCell ref="B195:E195"/>
    <mergeCell ref="B196:E196"/>
    <mergeCell ref="B189:E189"/>
    <mergeCell ref="B190:E190"/>
    <mergeCell ref="B191:E191"/>
    <mergeCell ref="B192:E192"/>
    <mergeCell ref="B193:E193"/>
    <mergeCell ref="B194:E194"/>
    <mergeCell ref="B11:E11"/>
    <mergeCell ref="B22:E22"/>
    <mergeCell ref="B41:E41"/>
    <mergeCell ref="B68:E68"/>
    <mergeCell ref="B184:F184"/>
    <mergeCell ref="B183:F183"/>
    <mergeCell ref="B124:E124"/>
    <mergeCell ref="B151:E151"/>
    <mergeCell ref="B185:E185"/>
    <mergeCell ref="B186:E186"/>
    <mergeCell ref="A1:G1"/>
    <mergeCell ref="B182:F182"/>
    <mergeCell ref="B197:E197"/>
    <mergeCell ref="B178:E178"/>
    <mergeCell ref="B76:E76"/>
    <mergeCell ref="B83:E83"/>
    <mergeCell ref="B99:E99"/>
    <mergeCell ref="B111:E111"/>
  </mergeCells>
  <printOptions gridLines="1" horizontalCentered="1"/>
  <pageMargins left="0.3937007874015748" right="0.1968503937007874" top="1.3779527559055118" bottom="1.1811023622047245" header="0.35433070866141736" footer="0.1968503937007874"/>
  <pageSetup horizontalDpi="600" verticalDpi="600" orientation="portrait" paperSize="9" scale="95" r:id="rId1"/>
  <headerFooter alignWithMargins="0">
    <oddHeader xml:space="preserve">&amp;L&amp;8ŠKOLSKA DVORANA ĐURMANEC&amp;R&amp;8HRŠAK &amp; HRŠAK d.o.o. </oddHeader>
    <oddFooter>&amp;LPonudbeni troškovnik, VII-Faza&amp;Rstr. &amp;P/251</oddFooter>
  </headerFooter>
  <rowBreaks count="10" manualBreakCount="10">
    <brk id="12" max="6" man="1"/>
    <brk id="23" max="6" man="1"/>
    <brk id="77" max="6" man="1"/>
    <brk id="84" max="6" man="1"/>
    <brk id="100" max="6" man="1"/>
    <brk id="112" max="6" man="1"/>
    <brk id="125" max="6" man="1"/>
    <brk id="152" max="6" man="1"/>
    <brk id="165" max="6" man="1"/>
    <brk id="181" max="6" man="1"/>
  </rowBreaks>
</worksheet>
</file>

<file path=xl/worksheets/sheet9.xml><?xml version="1.0" encoding="utf-8"?>
<worksheet xmlns="http://schemas.openxmlformats.org/spreadsheetml/2006/main" xmlns:r="http://schemas.openxmlformats.org/officeDocument/2006/relationships">
  <dimension ref="A1:R152"/>
  <sheetViews>
    <sheetView view="pageBreakPreview" zoomScaleNormal="130" zoomScaleSheetLayoutView="100" zoomScalePageLayoutView="145" workbookViewId="0" topLeftCell="A101">
      <selection activeCell="E114" sqref="E114"/>
    </sheetView>
  </sheetViews>
  <sheetFormatPr defaultColWidth="9.140625" defaultRowHeight="12.75"/>
  <cols>
    <col min="1" max="1" width="5.140625" style="21" customWidth="1"/>
    <col min="2" max="2" width="34.140625" style="1" customWidth="1"/>
    <col min="3" max="3" width="6.8515625" style="17" customWidth="1"/>
    <col min="4" max="4" width="9.8515625" style="23" customWidth="1"/>
    <col min="5" max="5" width="13.421875" style="4" customWidth="1"/>
    <col min="6" max="6" width="16.57421875" style="9" customWidth="1"/>
    <col min="7" max="7" width="17.140625" style="4" customWidth="1"/>
    <col min="8" max="8" width="17.8515625" style="14" customWidth="1"/>
    <col min="9" max="9" width="12.421875" style="4" customWidth="1"/>
    <col min="10" max="10" width="17.8515625" style="14" customWidth="1"/>
    <col min="11" max="11" width="12.421875" style="4" customWidth="1"/>
    <col min="12" max="12" width="17.8515625" style="4" customWidth="1"/>
    <col min="13" max="13" width="12.421875" style="4" customWidth="1"/>
    <col min="14" max="14" width="18.28125" style="3" customWidth="1"/>
    <col min="15" max="15" width="12.421875" style="4" customWidth="1"/>
    <col min="16" max="16" width="17.8515625" style="3" customWidth="1"/>
    <col min="17" max="17" width="12.421875" style="4" customWidth="1"/>
    <col min="18" max="18" width="17.8515625" style="4" customWidth="1"/>
    <col min="19" max="19" width="11.57421875" style="4" customWidth="1"/>
    <col min="20" max="20" width="11.28125" style="4" customWidth="1"/>
    <col min="21" max="16384" width="9.140625" style="4" customWidth="1"/>
  </cols>
  <sheetData>
    <row r="1" spans="1:18" ht="15.75">
      <c r="A1" s="471" t="s">
        <v>812</v>
      </c>
      <c r="B1" s="472"/>
      <c r="C1" s="472"/>
      <c r="D1" s="472"/>
      <c r="E1" s="472"/>
      <c r="F1" s="472"/>
      <c r="G1" s="473"/>
      <c r="H1" s="9"/>
      <c r="J1" s="9"/>
      <c r="L1" s="2"/>
      <c r="R1" s="2"/>
    </row>
    <row r="2" spans="1:18" ht="76.5">
      <c r="A2" s="25" t="s">
        <v>0</v>
      </c>
      <c r="B2" s="25" t="s">
        <v>5</v>
      </c>
      <c r="C2" s="25" t="s">
        <v>1</v>
      </c>
      <c r="D2" s="26" t="s">
        <v>2</v>
      </c>
      <c r="E2" s="25" t="s">
        <v>3</v>
      </c>
      <c r="F2" s="25" t="s">
        <v>4</v>
      </c>
      <c r="G2" s="303" t="s">
        <v>952</v>
      </c>
      <c r="H2" s="178"/>
      <c r="J2" s="9"/>
      <c r="L2" s="2"/>
      <c r="R2" s="2"/>
    </row>
    <row r="3" spans="1:18" ht="15.75">
      <c r="A3" s="123"/>
      <c r="B3" s="123"/>
      <c r="C3" s="123"/>
      <c r="D3" s="123"/>
      <c r="E3" s="123"/>
      <c r="F3" s="123"/>
      <c r="G3" s="29"/>
      <c r="H3" s="9"/>
      <c r="J3" s="9"/>
      <c r="L3" s="2"/>
      <c r="R3" s="2"/>
    </row>
    <row r="4" spans="1:16" ht="25.5" customHeight="1">
      <c r="A4" s="200" t="s">
        <v>21</v>
      </c>
      <c r="B4" s="27" t="s">
        <v>427</v>
      </c>
      <c r="C4" s="124"/>
      <c r="D4" s="201"/>
      <c r="E4" s="29"/>
      <c r="F4" s="126"/>
      <c r="G4" s="29"/>
      <c r="H4" s="2"/>
      <c r="J4" s="3"/>
      <c r="L4" s="3"/>
      <c r="N4" s="2"/>
      <c r="P4" s="4"/>
    </row>
    <row r="5" spans="1:16" ht="12.75">
      <c r="A5" s="202"/>
      <c r="B5" s="203"/>
      <c r="C5" s="204"/>
      <c r="D5" s="57"/>
      <c r="E5" s="31"/>
      <c r="F5" s="136"/>
      <c r="G5" s="29"/>
      <c r="H5" s="2"/>
      <c r="J5" s="3"/>
      <c r="L5" s="3"/>
      <c r="N5" s="2"/>
      <c r="P5" s="4"/>
    </row>
    <row r="6" spans="1:14" s="59" customFormat="1" ht="102">
      <c r="A6" s="205">
        <v>1</v>
      </c>
      <c r="B6" s="206" t="s">
        <v>1026</v>
      </c>
      <c r="C6" s="207"/>
      <c r="D6" s="207"/>
      <c r="E6" s="80"/>
      <c r="F6" s="137"/>
      <c r="G6" s="145"/>
      <c r="H6" s="81"/>
      <c r="J6" s="82"/>
      <c r="L6" s="82"/>
      <c r="N6" s="81"/>
    </row>
    <row r="7" spans="1:14" s="59" customFormat="1" ht="25.5">
      <c r="A7" s="208"/>
      <c r="B7" s="263" t="s">
        <v>428</v>
      </c>
      <c r="C7" s="210" t="s">
        <v>10</v>
      </c>
      <c r="D7" s="325">
        <v>1</v>
      </c>
      <c r="E7" s="80"/>
      <c r="F7" s="326">
        <f>D7*E7</f>
        <v>0</v>
      </c>
      <c r="G7" s="145"/>
      <c r="H7" s="81"/>
      <c r="J7" s="82"/>
      <c r="L7" s="82"/>
      <c r="N7" s="81"/>
    </row>
    <row r="8" spans="1:14" s="59" customFormat="1" ht="25.5">
      <c r="A8" s="208"/>
      <c r="B8" s="264" t="s">
        <v>429</v>
      </c>
      <c r="C8" s="210" t="s">
        <v>10</v>
      </c>
      <c r="D8" s="325">
        <v>4</v>
      </c>
      <c r="E8" s="80"/>
      <c r="F8" s="326">
        <f>D8*E8</f>
        <v>0</v>
      </c>
      <c r="G8" s="145"/>
      <c r="H8" s="81"/>
      <c r="J8" s="82"/>
      <c r="L8" s="82"/>
      <c r="N8" s="81"/>
    </row>
    <row r="9" spans="1:14" s="59" customFormat="1" ht="12.75">
      <c r="A9" s="208"/>
      <c r="B9" s="264" t="s">
        <v>430</v>
      </c>
      <c r="C9" s="210" t="s">
        <v>10</v>
      </c>
      <c r="D9" s="325">
        <v>1</v>
      </c>
      <c r="E9" s="80"/>
      <c r="F9" s="326">
        <f>D9*E9</f>
        <v>0</v>
      </c>
      <c r="G9" s="145"/>
      <c r="H9" s="81"/>
      <c r="J9" s="82"/>
      <c r="L9" s="82"/>
      <c r="N9" s="81"/>
    </row>
    <row r="10" spans="1:14" s="59" customFormat="1" ht="25.5">
      <c r="A10" s="208"/>
      <c r="B10" s="264" t="s">
        <v>431</v>
      </c>
      <c r="C10" s="210" t="s">
        <v>10</v>
      </c>
      <c r="D10" s="325">
        <v>1</v>
      </c>
      <c r="E10" s="80"/>
      <c r="F10" s="326">
        <f>D10*E10</f>
        <v>0</v>
      </c>
      <c r="G10" s="145"/>
      <c r="H10" s="81"/>
      <c r="J10" s="82"/>
      <c r="L10" s="82"/>
      <c r="N10" s="81"/>
    </row>
    <row r="11" spans="1:14" s="59" customFormat="1" ht="25.5">
      <c r="A11" s="208"/>
      <c r="B11" s="264" t="s">
        <v>432</v>
      </c>
      <c r="C11" s="210" t="s">
        <v>14</v>
      </c>
      <c r="D11" s="325">
        <v>1</v>
      </c>
      <c r="E11" s="80"/>
      <c r="F11" s="326">
        <f>D11*E11</f>
        <v>0</v>
      </c>
      <c r="G11" s="145"/>
      <c r="H11" s="81"/>
      <c r="J11" s="82"/>
      <c r="L11" s="82"/>
      <c r="N11" s="81"/>
    </row>
    <row r="12" spans="1:16" ht="12.75">
      <c r="A12" s="202"/>
      <c r="B12" s="152"/>
      <c r="C12" s="153"/>
      <c r="D12" s="154"/>
      <c r="E12" s="155"/>
      <c r="F12" s="151"/>
      <c r="G12" s="29"/>
      <c r="H12" s="2"/>
      <c r="J12" s="3"/>
      <c r="L12" s="3"/>
      <c r="N12" s="2"/>
      <c r="P12" s="4"/>
    </row>
    <row r="13" spans="1:14" s="11" customFormat="1" ht="12.75">
      <c r="A13" s="256"/>
      <c r="B13" s="465" t="s">
        <v>433</v>
      </c>
      <c r="C13" s="466"/>
      <c r="D13" s="466"/>
      <c r="E13" s="467"/>
      <c r="F13" s="324">
        <f>SUM(F7:F11)</f>
        <v>0</v>
      </c>
      <c r="G13" s="301"/>
      <c r="H13" s="257"/>
      <c r="J13" s="258"/>
      <c r="L13" s="258"/>
      <c r="N13" s="257"/>
    </row>
    <row r="14" spans="1:18" ht="12.75">
      <c r="A14" s="202"/>
      <c r="B14" s="156"/>
      <c r="C14" s="157"/>
      <c r="D14" s="158"/>
      <c r="E14" s="29"/>
      <c r="F14" s="151"/>
      <c r="G14" s="304"/>
      <c r="H14" s="9"/>
      <c r="I14" s="2"/>
      <c r="J14" s="9"/>
      <c r="K14" s="2"/>
      <c r="L14" s="2"/>
      <c r="R14" s="2"/>
    </row>
    <row r="15" spans="1:16" ht="25.5" customHeight="1">
      <c r="A15" s="200" t="s">
        <v>22</v>
      </c>
      <c r="B15" s="27" t="s">
        <v>434</v>
      </c>
      <c r="C15" s="124"/>
      <c r="D15" s="201"/>
      <c r="E15" s="29"/>
      <c r="F15" s="126"/>
      <c r="G15" s="29"/>
      <c r="H15" s="2"/>
      <c r="J15" s="3"/>
      <c r="L15" s="3"/>
      <c r="N15" s="2"/>
      <c r="P15" s="4"/>
    </row>
    <row r="16" spans="1:16" ht="12.75">
      <c r="A16" s="202"/>
      <c r="B16" s="203"/>
      <c r="C16" s="204"/>
      <c r="D16" s="57"/>
      <c r="E16" s="31"/>
      <c r="F16" s="136"/>
      <c r="G16" s="29"/>
      <c r="H16" s="2"/>
      <c r="J16" s="3"/>
      <c r="L16" s="3"/>
      <c r="N16" s="2"/>
      <c r="P16" s="4"/>
    </row>
    <row r="17" spans="1:14" s="59" customFormat="1" ht="142.5" customHeight="1">
      <c r="A17" s="205">
        <v>1</v>
      </c>
      <c r="B17" s="265" t="s">
        <v>1027</v>
      </c>
      <c r="C17" s="207"/>
      <c r="D17" s="207"/>
      <c r="E17" s="80"/>
      <c r="F17" s="137"/>
      <c r="G17" s="145"/>
      <c r="H17" s="81"/>
      <c r="J17" s="82"/>
      <c r="L17" s="82"/>
      <c r="N17" s="81"/>
    </row>
    <row r="18" spans="1:14" s="59" customFormat="1" ht="12.75">
      <c r="A18" s="208"/>
      <c r="B18" s="266" t="s">
        <v>435</v>
      </c>
      <c r="C18" s="210" t="s">
        <v>10</v>
      </c>
      <c r="D18" s="325">
        <v>4</v>
      </c>
      <c r="E18" s="80"/>
      <c r="F18" s="326">
        <f aca="true" t="shared" si="0" ref="F18:F24">D18*E18</f>
        <v>0</v>
      </c>
      <c r="G18" s="145"/>
      <c r="H18" s="81"/>
      <c r="J18" s="82"/>
      <c r="L18" s="82"/>
      <c r="N18" s="81"/>
    </row>
    <row r="19" spans="1:14" s="59" customFormat="1" ht="12.75">
      <c r="A19" s="208"/>
      <c r="B19" s="266" t="s">
        <v>436</v>
      </c>
      <c r="C19" s="210" t="s">
        <v>10</v>
      </c>
      <c r="D19" s="325">
        <v>3</v>
      </c>
      <c r="E19" s="80"/>
      <c r="F19" s="326">
        <f t="shared" si="0"/>
        <v>0</v>
      </c>
      <c r="G19" s="145"/>
      <c r="H19" s="81"/>
      <c r="J19" s="82"/>
      <c r="L19" s="82"/>
      <c r="N19" s="81"/>
    </row>
    <row r="20" spans="1:14" s="59" customFormat="1" ht="12.75">
      <c r="A20" s="208"/>
      <c r="B20" s="266" t="s">
        <v>38</v>
      </c>
      <c r="C20" s="210" t="s">
        <v>10</v>
      </c>
      <c r="D20" s="325">
        <v>2</v>
      </c>
      <c r="E20" s="80"/>
      <c r="F20" s="326">
        <f t="shared" si="0"/>
        <v>0</v>
      </c>
      <c r="G20" s="145"/>
      <c r="H20" s="81"/>
      <c r="J20" s="82"/>
      <c r="L20" s="82"/>
      <c r="N20" s="81"/>
    </row>
    <row r="21" spans="1:14" s="59" customFormat="1" ht="12.75">
      <c r="A21" s="208"/>
      <c r="B21" s="266" t="s">
        <v>437</v>
      </c>
      <c r="C21" s="210" t="s">
        <v>10</v>
      </c>
      <c r="D21" s="325">
        <v>7</v>
      </c>
      <c r="E21" s="80"/>
      <c r="F21" s="326">
        <f t="shared" si="0"/>
        <v>0</v>
      </c>
      <c r="G21" s="145"/>
      <c r="H21" s="81"/>
      <c r="J21" s="82"/>
      <c r="L21" s="82"/>
      <c r="N21" s="81"/>
    </row>
    <row r="22" spans="1:14" s="59" customFormat="1" ht="12.75">
      <c r="A22" s="208"/>
      <c r="B22" s="266" t="s">
        <v>438</v>
      </c>
      <c r="C22" s="210" t="s">
        <v>10</v>
      </c>
      <c r="D22" s="325">
        <v>1</v>
      </c>
      <c r="E22" s="80"/>
      <c r="F22" s="326">
        <f t="shared" si="0"/>
        <v>0</v>
      </c>
      <c r="G22" s="145"/>
      <c r="H22" s="81"/>
      <c r="J22" s="82"/>
      <c r="L22" s="82"/>
      <c r="N22" s="81"/>
    </row>
    <row r="23" spans="1:14" s="59" customFormat="1" ht="12.75">
      <c r="A23" s="208"/>
      <c r="B23" s="266" t="s">
        <v>439</v>
      </c>
      <c r="C23" s="210" t="s">
        <v>10</v>
      </c>
      <c r="D23" s="325">
        <v>2</v>
      </c>
      <c r="E23" s="80"/>
      <c r="F23" s="326">
        <f t="shared" si="0"/>
        <v>0</v>
      </c>
      <c r="G23" s="145"/>
      <c r="H23" s="81"/>
      <c r="J23" s="82"/>
      <c r="L23" s="82"/>
      <c r="N23" s="81"/>
    </row>
    <row r="24" spans="1:14" s="59" customFormat="1" ht="12.75">
      <c r="A24" s="208"/>
      <c r="B24" s="266" t="s">
        <v>440</v>
      </c>
      <c r="C24" s="210" t="s">
        <v>10</v>
      </c>
      <c r="D24" s="325">
        <v>2</v>
      </c>
      <c r="E24" s="80"/>
      <c r="F24" s="326">
        <f t="shared" si="0"/>
        <v>0</v>
      </c>
      <c r="G24" s="145"/>
      <c r="H24" s="81"/>
      <c r="J24" s="82"/>
      <c r="L24" s="82"/>
      <c r="N24" s="81"/>
    </row>
    <row r="25" spans="1:14" s="59" customFormat="1" ht="229.5">
      <c r="A25" s="205">
        <f>A17+1</f>
        <v>2</v>
      </c>
      <c r="B25" s="265" t="s">
        <v>857</v>
      </c>
      <c r="C25" s="207"/>
      <c r="D25" s="327"/>
      <c r="E25" s="80"/>
      <c r="F25" s="322"/>
      <c r="G25" s="145"/>
      <c r="H25" s="81"/>
      <c r="J25" s="82"/>
      <c r="L25" s="82"/>
      <c r="N25" s="81"/>
    </row>
    <row r="26" spans="1:14" s="59" customFormat="1" ht="12.75">
      <c r="A26" s="208"/>
      <c r="B26" s="267"/>
      <c r="C26" s="210" t="s">
        <v>10</v>
      </c>
      <c r="D26" s="325">
        <v>21</v>
      </c>
      <c r="E26" s="80"/>
      <c r="F26" s="326">
        <f>D26*E26</f>
        <v>0</v>
      </c>
      <c r="G26" s="145"/>
      <c r="H26" s="81"/>
      <c r="J26" s="82"/>
      <c r="L26" s="82"/>
      <c r="N26" s="81"/>
    </row>
    <row r="27" spans="1:14" s="59" customFormat="1" ht="25.5">
      <c r="A27" s="205">
        <f>A25+1</f>
        <v>3</v>
      </c>
      <c r="B27" s="268" t="s">
        <v>441</v>
      </c>
      <c r="C27" s="269"/>
      <c r="D27" s="327"/>
      <c r="E27" s="80"/>
      <c r="F27" s="322"/>
      <c r="G27" s="145"/>
      <c r="H27" s="81"/>
      <c r="J27" s="82"/>
      <c r="L27" s="82"/>
      <c r="N27" s="81"/>
    </row>
    <row r="28" spans="1:14" s="59" customFormat="1" ht="12.75">
      <c r="A28" s="208"/>
      <c r="B28" s="267"/>
      <c r="C28" s="210" t="s">
        <v>10</v>
      </c>
      <c r="D28" s="325">
        <v>21</v>
      </c>
      <c r="E28" s="80"/>
      <c r="F28" s="326">
        <f>D28*E28</f>
        <v>0</v>
      </c>
      <c r="G28" s="145"/>
      <c r="H28" s="81"/>
      <c r="J28" s="82"/>
      <c r="L28" s="82"/>
      <c r="N28" s="81"/>
    </row>
    <row r="29" spans="1:14" s="59" customFormat="1" ht="25.5">
      <c r="A29" s="205">
        <f>A27+1</f>
        <v>4</v>
      </c>
      <c r="B29" s="268" t="s">
        <v>442</v>
      </c>
      <c r="C29" s="269"/>
      <c r="D29" s="327"/>
      <c r="E29" s="80"/>
      <c r="F29" s="322"/>
      <c r="G29" s="145"/>
      <c r="H29" s="81"/>
      <c r="J29" s="82"/>
      <c r="L29" s="82"/>
      <c r="N29" s="81"/>
    </row>
    <row r="30" spans="1:14" s="59" customFormat="1" ht="12.75">
      <c r="A30" s="208"/>
      <c r="B30" s="267"/>
      <c r="C30" s="210" t="s">
        <v>10</v>
      </c>
      <c r="D30" s="325">
        <v>42</v>
      </c>
      <c r="E30" s="80"/>
      <c r="F30" s="326">
        <f>D30*E30</f>
        <v>0</v>
      </c>
      <c r="G30" s="145"/>
      <c r="H30" s="81"/>
      <c r="J30" s="82"/>
      <c r="L30" s="82"/>
      <c r="N30" s="81"/>
    </row>
    <row r="31" spans="1:14" s="59" customFormat="1" ht="25.5">
      <c r="A31" s="205">
        <f>A29+1</f>
        <v>5</v>
      </c>
      <c r="B31" s="268" t="s">
        <v>39</v>
      </c>
      <c r="C31" s="269"/>
      <c r="D31" s="327"/>
      <c r="E31" s="80"/>
      <c r="F31" s="322"/>
      <c r="G31" s="145"/>
      <c r="H31" s="81"/>
      <c r="J31" s="82"/>
      <c r="L31" s="82"/>
      <c r="N31" s="81"/>
    </row>
    <row r="32" spans="1:14" s="59" customFormat="1" ht="12.75">
      <c r="A32" s="208"/>
      <c r="B32" s="267"/>
      <c r="C32" s="210" t="s">
        <v>10</v>
      </c>
      <c r="D32" s="325">
        <v>21</v>
      </c>
      <c r="E32" s="80"/>
      <c r="F32" s="326">
        <f>D32*E32</f>
        <v>0</v>
      </c>
      <c r="G32" s="145"/>
      <c r="H32" s="81"/>
      <c r="J32" s="82"/>
      <c r="L32" s="82"/>
      <c r="N32" s="81"/>
    </row>
    <row r="33" spans="1:14" s="59" customFormat="1" ht="93.75" customHeight="1">
      <c r="A33" s="344">
        <f>A31+1</f>
        <v>6</v>
      </c>
      <c r="B33" s="414" t="s">
        <v>443</v>
      </c>
      <c r="C33" s="415"/>
      <c r="D33" s="350"/>
      <c r="E33" s="176"/>
      <c r="F33" s="394"/>
      <c r="G33" s="356"/>
      <c r="H33" s="81"/>
      <c r="J33" s="82"/>
      <c r="L33" s="82"/>
      <c r="N33" s="81"/>
    </row>
    <row r="34" spans="1:14" s="59" customFormat="1" ht="51">
      <c r="A34" s="382"/>
      <c r="B34" s="347" t="s">
        <v>1028</v>
      </c>
      <c r="C34" s="360"/>
      <c r="D34" s="361"/>
      <c r="E34" s="353"/>
      <c r="F34" s="416"/>
      <c r="G34" s="357"/>
      <c r="H34" s="81"/>
      <c r="J34" s="82"/>
      <c r="L34" s="82"/>
      <c r="N34" s="81"/>
    </row>
    <row r="35" spans="1:14" s="59" customFormat="1" ht="12.75">
      <c r="A35" s="208"/>
      <c r="B35" s="211" t="s">
        <v>444</v>
      </c>
      <c r="C35" s="271" t="s">
        <v>11</v>
      </c>
      <c r="D35" s="325">
        <v>150</v>
      </c>
      <c r="E35" s="80"/>
      <c r="F35" s="326">
        <f>D35*E35</f>
        <v>0</v>
      </c>
      <c r="G35" s="145"/>
      <c r="H35" s="81"/>
      <c r="J35" s="82"/>
      <c r="L35" s="82"/>
      <c r="N35" s="81"/>
    </row>
    <row r="36" spans="1:14" s="59" customFormat="1" ht="12.75">
      <c r="A36" s="208"/>
      <c r="B36" s="272" t="s">
        <v>445</v>
      </c>
      <c r="C36" s="271" t="s">
        <v>11</v>
      </c>
      <c r="D36" s="325">
        <v>170</v>
      </c>
      <c r="E36" s="80"/>
      <c r="F36" s="326">
        <f>D36*E36</f>
        <v>0</v>
      </c>
      <c r="G36" s="145"/>
      <c r="H36" s="81"/>
      <c r="J36" s="82"/>
      <c r="L36" s="82"/>
      <c r="N36" s="81"/>
    </row>
    <row r="37" spans="1:14" s="59" customFormat="1" ht="12.75">
      <c r="A37" s="208"/>
      <c r="B37" s="272" t="s">
        <v>446</v>
      </c>
      <c r="C37" s="271" t="s">
        <v>11</v>
      </c>
      <c r="D37" s="325">
        <v>80</v>
      </c>
      <c r="E37" s="80"/>
      <c r="F37" s="326">
        <f>D37*E37</f>
        <v>0</v>
      </c>
      <c r="G37" s="145"/>
      <c r="H37" s="81"/>
      <c r="J37" s="82"/>
      <c r="L37" s="82"/>
      <c r="N37" s="81"/>
    </row>
    <row r="38" spans="1:14" s="59" customFormat="1" ht="12.75">
      <c r="A38" s="208"/>
      <c r="B38" s="272" t="s">
        <v>447</v>
      </c>
      <c r="C38" s="271" t="s">
        <v>11</v>
      </c>
      <c r="D38" s="325">
        <v>140</v>
      </c>
      <c r="E38" s="80"/>
      <c r="F38" s="326">
        <f>D38*E38</f>
        <v>0</v>
      </c>
      <c r="G38" s="145"/>
      <c r="H38" s="81"/>
      <c r="J38" s="82"/>
      <c r="L38" s="82"/>
      <c r="N38" s="81"/>
    </row>
    <row r="39" spans="1:14" s="59" customFormat="1" ht="12.75">
      <c r="A39" s="208"/>
      <c r="B39" s="272" t="s">
        <v>448</v>
      </c>
      <c r="C39" s="271" t="s">
        <v>11</v>
      </c>
      <c r="D39" s="325">
        <v>90</v>
      </c>
      <c r="E39" s="80"/>
      <c r="F39" s="326">
        <f>D39*E39</f>
        <v>0</v>
      </c>
      <c r="G39" s="145"/>
      <c r="H39" s="81"/>
      <c r="J39" s="82"/>
      <c r="L39" s="82"/>
      <c r="N39" s="81"/>
    </row>
    <row r="40" spans="1:14" s="59" customFormat="1" ht="147" customHeight="1">
      <c r="A40" s="205">
        <f>A33+1</f>
        <v>7</v>
      </c>
      <c r="B40" s="244" t="s">
        <v>858</v>
      </c>
      <c r="C40" s="269"/>
      <c r="D40" s="327"/>
      <c r="E40" s="80"/>
      <c r="F40" s="322"/>
      <c r="G40" s="145"/>
      <c r="H40" s="81"/>
      <c r="J40" s="82"/>
      <c r="L40" s="82"/>
      <c r="N40" s="81"/>
    </row>
    <row r="41" spans="1:14" s="59" customFormat="1" ht="12.75">
      <c r="A41" s="208"/>
      <c r="B41" s="273" t="s">
        <v>449</v>
      </c>
      <c r="C41" s="271" t="s">
        <v>11</v>
      </c>
      <c r="D41" s="325">
        <v>150</v>
      </c>
      <c r="E41" s="80"/>
      <c r="F41" s="326">
        <f>D41*E41</f>
        <v>0</v>
      </c>
      <c r="G41" s="145"/>
      <c r="H41" s="81"/>
      <c r="J41" s="82"/>
      <c r="L41" s="82"/>
      <c r="N41" s="81"/>
    </row>
    <row r="42" spans="1:14" s="59" customFormat="1" ht="12.75">
      <c r="A42" s="208"/>
      <c r="B42" s="273" t="s">
        <v>44</v>
      </c>
      <c r="C42" s="271" t="s">
        <v>11</v>
      </c>
      <c r="D42" s="325">
        <v>170</v>
      </c>
      <c r="E42" s="80"/>
      <c r="F42" s="326">
        <f>D42*E42</f>
        <v>0</v>
      </c>
      <c r="G42" s="145"/>
      <c r="H42" s="81"/>
      <c r="J42" s="82"/>
      <c r="L42" s="82"/>
      <c r="N42" s="81"/>
    </row>
    <row r="43" spans="1:14" s="59" customFormat="1" ht="12.75">
      <c r="A43" s="208"/>
      <c r="B43" s="273" t="s">
        <v>45</v>
      </c>
      <c r="C43" s="271" t="s">
        <v>11</v>
      </c>
      <c r="D43" s="325">
        <v>80</v>
      </c>
      <c r="E43" s="80"/>
      <c r="F43" s="326">
        <f>D43*E43</f>
        <v>0</v>
      </c>
      <c r="G43" s="145"/>
      <c r="H43" s="81"/>
      <c r="J43" s="82"/>
      <c r="L43" s="82"/>
      <c r="N43" s="81"/>
    </row>
    <row r="44" spans="1:14" s="59" customFormat="1" ht="12.75">
      <c r="A44" s="208"/>
      <c r="B44" s="273" t="s">
        <v>450</v>
      </c>
      <c r="C44" s="271" t="s">
        <v>11</v>
      </c>
      <c r="D44" s="325">
        <v>140</v>
      </c>
      <c r="E44" s="80"/>
      <c r="F44" s="326">
        <f>D44*E44</f>
        <v>0</v>
      </c>
      <c r="G44" s="145"/>
      <c r="H44" s="81"/>
      <c r="J44" s="82"/>
      <c r="L44" s="82"/>
      <c r="N44" s="81"/>
    </row>
    <row r="45" spans="1:14" s="59" customFormat="1" ht="12.75">
      <c r="A45" s="208"/>
      <c r="B45" s="273" t="s">
        <v>451</v>
      </c>
      <c r="C45" s="271" t="s">
        <v>11</v>
      </c>
      <c r="D45" s="325">
        <v>20</v>
      </c>
      <c r="E45" s="80"/>
      <c r="F45" s="326">
        <f>D45*E45</f>
        <v>0</v>
      </c>
      <c r="G45" s="145"/>
      <c r="H45" s="81"/>
      <c r="J45" s="82"/>
      <c r="L45" s="82"/>
      <c r="N45" s="81"/>
    </row>
    <row r="46" spans="1:14" s="59" customFormat="1" ht="146.25" customHeight="1">
      <c r="A46" s="205">
        <f>A40+1</f>
        <v>8</v>
      </c>
      <c r="B46" s="264" t="s">
        <v>859</v>
      </c>
      <c r="C46" s="269"/>
      <c r="D46" s="327"/>
      <c r="E46" s="80"/>
      <c r="F46" s="322"/>
      <c r="G46" s="145"/>
      <c r="H46" s="81"/>
      <c r="J46" s="82"/>
      <c r="L46" s="82"/>
      <c r="N46" s="81"/>
    </row>
    <row r="47" spans="1:14" s="59" customFormat="1" ht="12.75">
      <c r="A47" s="208"/>
      <c r="B47" s="273" t="s">
        <v>451</v>
      </c>
      <c r="C47" s="271" t="s">
        <v>11</v>
      </c>
      <c r="D47" s="325">
        <v>70</v>
      </c>
      <c r="E47" s="80"/>
      <c r="F47" s="326">
        <f>D47*E47</f>
        <v>0</v>
      </c>
      <c r="G47" s="145"/>
      <c r="H47" s="81"/>
      <c r="J47" s="82"/>
      <c r="L47" s="82"/>
      <c r="N47" s="81"/>
    </row>
    <row r="48" spans="1:14" s="59" customFormat="1" ht="55.5" customHeight="1">
      <c r="A48" s="205">
        <f>A46+1</f>
        <v>9</v>
      </c>
      <c r="B48" s="264" t="s">
        <v>452</v>
      </c>
      <c r="C48" s="269"/>
      <c r="D48" s="327"/>
      <c r="E48" s="80"/>
      <c r="F48" s="322"/>
      <c r="G48" s="145"/>
      <c r="H48" s="81"/>
      <c r="J48" s="82"/>
      <c r="L48" s="82"/>
      <c r="N48" s="81"/>
    </row>
    <row r="49" spans="1:14" s="59" customFormat="1" ht="12.75">
      <c r="A49" s="208"/>
      <c r="B49" s="273"/>
      <c r="C49" s="271" t="s">
        <v>453</v>
      </c>
      <c r="D49" s="325">
        <v>15</v>
      </c>
      <c r="E49" s="80"/>
      <c r="F49" s="326">
        <f>D49*E49</f>
        <v>0</v>
      </c>
      <c r="G49" s="145"/>
      <c r="H49" s="81"/>
      <c r="J49" s="82"/>
      <c r="L49" s="82"/>
      <c r="N49" s="81"/>
    </row>
    <row r="50" spans="1:14" s="59" customFormat="1" ht="54.75" customHeight="1">
      <c r="A50" s="205">
        <f>A48+1</f>
        <v>10</v>
      </c>
      <c r="B50" s="270" t="s">
        <v>454</v>
      </c>
      <c r="C50" s="269"/>
      <c r="D50" s="327"/>
      <c r="E50" s="80"/>
      <c r="F50" s="322"/>
      <c r="G50" s="145"/>
      <c r="H50" s="81"/>
      <c r="J50" s="82"/>
      <c r="L50" s="82"/>
      <c r="N50" s="81"/>
    </row>
    <row r="51" spans="1:14" s="59" customFormat="1" ht="12.75">
      <c r="A51" s="208"/>
      <c r="B51" s="273"/>
      <c r="C51" s="210" t="s">
        <v>14</v>
      </c>
      <c r="D51" s="325">
        <v>1</v>
      </c>
      <c r="E51" s="80"/>
      <c r="F51" s="326">
        <f>D51*E51</f>
        <v>0</v>
      </c>
      <c r="G51" s="145"/>
      <c r="H51" s="81"/>
      <c r="J51" s="82"/>
      <c r="L51" s="82"/>
      <c r="N51" s="81"/>
    </row>
    <row r="52" spans="1:14" s="59" customFormat="1" ht="38.25">
      <c r="A52" s="205">
        <f>A50+1</f>
        <v>11</v>
      </c>
      <c r="B52" s="274" t="s">
        <v>455</v>
      </c>
      <c r="C52" s="207"/>
      <c r="D52" s="327"/>
      <c r="E52" s="80"/>
      <c r="F52" s="322"/>
      <c r="G52" s="145"/>
      <c r="H52" s="81"/>
      <c r="J52" s="82"/>
      <c r="L52" s="82"/>
      <c r="N52" s="81"/>
    </row>
    <row r="53" spans="1:14" s="59" customFormat="1" ht="12.75">
      <c r="A53" s="208"/>
      <c r="B53" s="273" t="s">
        <v>456</v>
      </c>
      <c r="C53" s="210" t="s">
        <v>10</v>
      </c>
      <c r="D53" s="325">
        <v>28</v>
      </c>
      <c r="E53" s="80"/>
      <c r="F53" s="326">
        <f>D53*E53</f>
        <v>0</v>
      </c>
      <c r="G53" s="145"/>
      <c r="H53" s="81"/>
      <c r="J53" s="82"/>
      <c r="L53" s="82"/>
      <c r="N53" s="81"/>
    </row>
    <row r="54" spans="1:14" s="59" customFormat="1" ht="12.75">
      <c r="A54" s="208"/>
      <c r="B54" s="273" t="s">
        <v>457</v>
      </c>
      <c r="C54" s="210" t="s">
        <v>10</v>
      </c>
      <c r="D54" s="325">
        <v>12</v>
      </c>
      <c r="E54" s="80"/>
      <c r="F54" s="326">
        <f>D54*E54</f>
        <v>0</v>
      </c>
      <c r="G54" s="145"/>
      <c r="H54" s="81"/>
      <c r="J54" s="82"/>
      <c r="L54" s="82"/>
      <c r="N54" s="81"/>
    </row>
    <row r="55" spans="1:14" s="59" customFormat="1" ht="79.5" customHeight="1">
      <c r="A55" s="205">
        <f>A52+1</f>
        <v>12</v>
      </c>
      <c r="B55" s="244" t="s">
        <v>40</v>
      </c>
      <c r="C55" s="207"/>
      <c r="D55" s="327"/>
      <c r="E55" s="80"/>
      <c r="F55" s="322"/>
      <c r="G55" s="145"/>
      <c r="H55" s="81"/>
      <c r="J55" s="82"/>
      <c r="L55" s="82"/>
      <c r="N55" s="81"/>
    </row>
    <row r="56" spans="1:14" s="59" customFormat="1" ht="12.75">
      <c r="A56" s="208"/>
      <c r="B56" s="273"/>
      <c r="C56" s="210" t="s">
        <v>14</v>
      </c>
      <c r="D56" s="325">
        <v>1</v>
      </c>
      <c r="E56" s="80"/>
      <c r="F56" s="326">
        <f>D56*E56</f>
        <v>0</v>
      </c>
      <c r="G56" s="145"/>
      <c r="H56" s="81"/>
      <c r="J56" s="82"/>
      <c r="L56" s="82"/>
      <c r="N56" s="81"/>
    </row>
    <row r="57" spans="1:14" s="59" customFormat="1" ht="94.5" customHeight="1">
      <c r="A57" s="205">
        <f>A55+1</f>
        <v>13</v>
      </c>
      <c r="B57" s="244" t="s">
        <v>41</v>
      </c>
      <c r="C57" s="207"/>
      <c r="D57" s="327"/>
      <c r="E57" s="80"/>
      <c r="F57" s="322"/>
      <c r="G57" s="145"/>
      <c r="H57" s="81"/>
      <c r="J57" s="82"/>
      <c r="L57" s="82"/>
      <c r="N57" s="81"/>
    </row>
    <row r="58" spans="1:14" s="59" customFormat="1" ht="12.75">
      <c r="A58" s="208"/>
      <c r="B58" s="273"/>
      <c r="C58" s="210" t="s">
        <v>14</v>
      </c>
      <c r="D58" s="325">
        <v>1</v>
      </c>
      <c r="E58" s="80"/>
      <c r="F58" s="326">
        <f>D58*E58</f>
        <v>0</v>
      </c>
      <c r="G58" s="145"/>
      <c r="H58" s="81"/>
      <c r="J58" s="82"/>
      <c r="L58" s="82"/>
      <c r="N58" s="81"/>
    </row>
    <row r="59" spans="1:14" s="59" customFormat="1" ht="76.5">
      <c r="A59" s="205">
        <f>A57+1</f>
        <v>14</v>
      </c>
      <c r="B59" s="275" t="s">
        <v>460</v>
      </c>
      <c r="C59" s="207"/>
      <c r="D59" s="327"/>
      <c r="E59" s="80"/>
      <c r="F59" s="322"/>
      <c r="G59" s="145"/>
      <c r="H59" s="81"/>
      <c r="J59" s="82"/>
      <c r="L59" s="82"/>
      <c r="N59" s="81"/>
    </row>
    <row r="60" spans="1:14" s="59" customFormat="1" ht="12.75">
      <c r="A60" s="208"/>
      <c r="B60" s="273"/>
      <c r="C60" s="210" t="s">
        <v>14</v>
      </c>
      <c r="D60" s="325">
        <v>1</v>
      </c>
      <c r="E60" s="80"/>
      <c r="F60" s="326">
        <f>D60*E60</f>
        <v>0</v>
      </c>
      <c r="G60" s="145"/>
      <c r="H60" s="81"/>
      <c r="J60" s="82"/>
      <c r="L60" s="82"/>
      <c r="N60" s="81"/>
    </row>
    <row r="61" spans="1:14" s="59" customFormat="1" ht="95.25" customHeight="1">
      <c r="A61" s="205">
        <f>A59+1</f>
        <v>15</v>
      </c>
      <c r="B61" s="270" t="s">
        <v>459</v>
      </c>
      <c r="C61" s="207"/>
      <c r="D61" s="327"/>
      <c r="E61" s="80"/>
      <c r="F61" s="322"/>
      <c r="G61" s="145"/>
      <c r="H61" s="81"/>
      <c r="J61" s="82"/>
      <c r="L61" s="82"/>
      <c r="N61" s="81"/>
    </row>
    <row r="62" spans="1:14" s="59" customFormat="1" ht="12.75">
      <c r="A62" s="208"/>
      <c r="B62" s="273"/>
      <c r="C62" s="210" t="s">
        <v>14</v>
      </c>
      <c r="D62" s="325">
        <v>1</v>
      </c>
      <c r="E62" s="80"/>
      <c r="F62" s="326">
        <f>D62*E62</f>
        <v>0</v>
      </c>
      <c r="G62" s="145"/>
      <c r="H62" s="81"/>
      <c r="J62" s="82"/>
      <c r="L62" s="82"/>
      <c r="N62" s="81"/>
    </row>
    <row r="63" spans="1:14" s="59" customFormat="1" ht="57.75" customHeight="1">
      <c r="A63" s="205">
        <f>A61+1</f>
        <v>16</v>
      </c>
      <c r="B63" s="264" t="s">
        <v>458</v>
      </c>
      <c r="C63" s="207"/>
      <c r="D63" s="327"/>
      <c r="E63" s="80"/>
      <c r="F63" s="322"/>
      <c r="G63" s="145"/>
      <c r="H63" s="81"/>
      <c r="J63" s="82"/>
      <c r="L63" s="82"/>
      <c r="N63" s="81"/>
    </row>
    <row r="64" spans="1:14" s="59" customFormat="1" ht="12.75">
      <c r="A64" s="208"/>
      <c r="B64" s="273"/>
      <c r="C64" s="210" t="s">
        <v>14</v>
      </c>
      <c r="D64" s="325">
        <v>1</v>
      </c>
      <c r="E64" s="80"/>
      <c r="F64" s="326">
        <f>D64*E64</f>
        <v>0</v>
      </c>
      <c r="G64" s="145"/>
      <c r="H64" s="81"/>
      <c r="J64" s="82"/>
      <c r="L64" s="82"/>
      <c r="N64" s="81"/>
    </row>
    <row r="65" spans="1:16" ht="12.75">
      <c r="A65" s="202"/>
      <c r="B65" s="152"/>
      <c r="C65" s="153"/>
      <c r="D65" s="154"/>
      <c r="E65" s="155"/>
      <c r="F65" s="151"/>
      <c r="G65" s="29"/>
      <c r="H65" s="2"/>
      <c r="J65" s="3"/>
      <c r="L65" s="3"/>
      <c r="N65" s="2"/>
      <c r="P65" s="4"/>
    </row>
    <row r="66" spans="1:14" s="11" customFormat="1" ht="12.75">
      <c r="A66" s="256"/>
      <c r="B66" s="465" t="s">
        <v>461</v>
      </c>
      <c r="C66" s="469"/>
      <c r="D66" s="469"/>
      <c r="E66" s="470"/>
      <c r="F66" s="324">
        <f>SUM(F18:F64)</f>
        <v>0</v>
      </c>
      <c r="G66" s="301"/>
      <c r="H66" s="257"/>
      <c r="J66" s="258"/>
      <c r="L66" s="258"/>
      <c r="N66" s="257"/>
    </row>
    <row r="67" spans="1:18" ht="12.75">
      <c r="A67" s="202"/>
      <c r="B67" s="156"/>
      <c r="C67" s="157"/>
      <c r="D67" s="158"/>
      <c r="E67" s="29"/>
      <c r="F67" s="151"/>
      <c r="G67" s="304"/>
      <c r="H67" s="9"/>
      <c r="I67" s="2"/>
      <c r="J67" s="9"/>
      <c r="K67" s="2"/>
      <c r="L67" s="2"/>
      <c r="R67" s="2"/>
    </row>
    <row r="68" spans="1:14" s="59" customFormat="1" ht="12.75">
      <c r="A68" s="208"/>
      <c r="B68" s="276" t="s">
        <v>42</v>
      </c>
      <c r="C68" s="210"/>
      <c r="D68" s="210"/>
      <c r="E68" s="76"/>
      <c r="F68" s="137"/>
      <c r="G68" s="145"/>
      <c r="H68" s="81"/>
      <c r="J68" s="82"/>
      <c r="L68" s="82"/>
      <c r="N68" s="81"/>
    </row>
    <row r="69" spans="1:14" s="59" customFormat="1" ht="89.25">
      <c r="A69" s="208"/>
      <c r="B69" s="270" t="s">
        <v>43</v>
      </c>
      <c r="C69" s="210"/>
      <c r="D69" s="210"/>
      <c r="E69" s="76"/>
      <c r="F69" s="137"/>
      <c r="G69" s="145"/>
      <c r="H69" s="81"/>
      <c r="J69" s="82"/>
      <c r="L69" s="82"/>
      <c r="N69" s="81"/>
    </row>
    <row r="70" spans="1:14" s="59" customFormat="1" ht="12.75">
      <c r="A70" s="208"/>
      <c r="B70" s="270"/>
      <c r="C70" s="210"/>
      <c r="D70" s="210"/>
      <c r="E70" s="76"/>
      <c r="F70" s="137"/>
      <c r="G70" s="145"/>
      <c r="H70" s="81"/>
      <c r="J70" s="82"/>
      <c r="L70" s="82"/>
      <c r="N70" s="81"/>
    </row>
    <row r="71" spans="1:16" ht="25.5" customHeight="1">
      <c r="A71" s="200" t="s">
        <v>26</v>
      </c>
      <c r="B71" s="27" t="s">
        <v>462</v>
      </c>
      <c r="C71" s="124"/>
      <c r="D71" s="201"/>
      <c r="E71" s="29"/>
      <c r="F71" s="126"/>
      <c r="G71" s="29"/>
      <c r="H71" s="2"/>
      <c r="J71" s="3"/>
      <c r="L71" s="3"/>
      <c r="N71" s="2"/>
      <c r="P71" s="4"/>
    </row>
    <row r="72" spans="1:16" ht="12.75">
      <c r="A72" s="202"/>
      <c r="B72" s="203"/>
      <c r="C72" s="204"/>
      <c r="D72" s="57"/>
      <c r="E72" s="31"/>
      <c r="F72" s="136"/>
      <c r="G72" s="29"/>
      <c r="H72" s="2"/>
      <c r="J72" s="3"/>
      <c r="L72" s="3"/>
      <c r="N72" s="2"/>
      <c r="P72" s="4"/>
    </row>
    <row r="73" spans="1:14" s="59" customFormat="1" ht="89.25">
      <c r="A73" s="205">
        <v>1</v>
      </c>
      <c r="B73" s="266" t="s">
        <v>463</v>
      </c>
      <c r="C73" s="207"/>
      <c r="D73" s="207"/>
      <c r="E73" s="80"/>
      <c r="F73" s="137"/>
      <c r="G73" s="145"/>
      <c r="H73" s="81"/>
      <c r="J73" s="82"/>
      <c r="L73" s="82"/>
      <c r="N73" s="81"/>
    </row>
    <row r="74" spans="1:14" s="59" customFormat="1" ht="38.25">
      <c r="A74" s="208"/>
      <c r="B74" s="266" t="s">
        <v>862</v>
      </c>
      <c r="C74" s="210" t="s">
        <v>10</v>
      </c>
      <c r="D74" s="325">
        <v>1</v>
      </c>
      <c r="E74" s="174"/>
      <c r="F74" s="326">
        <f>D74*E74</f>
        <v>0</v>
      </c>
      <c r="G74" s="145"/>
      <c r="H74" s="81"/>
      <c r="J74" s="82"/>
      <c r="L74" s="82"/>
      <c r="N74" s="81"/>
    </row>
    <row r="75" spans="1:14" s="59" customFormat="1" ht="105.75" customHeight="1">
      <c r="A75" s="205">
        <f>A73+1</f>
        <v>2</v>
      </c>
      <c r="B75" s="277" t="s">
        <v>860</v>
      </c>
      <c r="C75" s="207"/>
      <c r="D75" s="327"/>
      <c r="E75" s="80"/>
      <c r="F75" s="322"/>
      <c r="G75" s="145"/>
      <c r="H75" s="81"/>
      <c r="J75" s="82"/>
      <c r="L75" s="82"/>
      <c r="N75" s="81"/>
    </row>
    <row r="76" spans="1:14" s="59" customFormat="1" ht="25.5">
      <c r="A76" s="208"/>
      <c r="B76" s="270" t="s">
        <v>861</v>
      </c>
      <c r="C76" s="210" t="s">
        <v>10</v>
      </c>
      <c r="D76" s="325">
        <v>2</v>
      </c>
      <c r="E76" s="174"/>
      <c r="F76" s="326">
        <f>D76*E76</f>
        <v>0</v>
      </c>
      <c r="G76" s="145"/>
      <c r="H76" s="81"/>
      <c r="J76" s="82"/>
      <c r="L76" s="82"/>
      <c r="N76" s="81"/>
    </row>
    <row r="77" spans="1:14" s="59" customFormat="1" ht="118.5" customHeight="1">
      <c r="A77" s="205">
        <f>A75+1</f>
        <v>3</v>
      </c>
      <c r="B77" s="278" t="s">
        <v>464</v>
      </c>
      <c r="C77" s="207"/>
      <c r="D77" s="327"/>
      <c r="E77" s="80"/>
      <c r="F77" s="322"/>
      <c r="G77" s="145"/>
      <c r="H77" s="81"/>
      <c r="J77" s="82"/>
      <c r="L77" s="82"/>
      <c r="N77" s="81"/>
    </row>
    <row r="78" spans="1:14" s="59" customFormat="1" ht="12.75">
      <c r="A78" s="208"/>
      <c r="B78" s="279"/>
      <c r="C78" s="210" t="s">
        <v>10</v>
      </c>
      <c r="D78" s="325">
        <v>1</v>
      </c>
      <c r="E78" s="80"/>
      <c r="F78" s="326">
        <f>D78*E78</f>
        <v>0</v>
      </c>
      <c r="G78" s="145"/>
      <c r="H78" s="81"/>
      <c r="J78" s="82"/>
      <c r="L78" s="82"/>
      <c r="N78" s="81"/>
    </row>
    <row r="79" spans="1:14" s="59" customFormat="1" ht="140.25">
      <c r="A79" s="205">
        <f>A77+1</f>
        <v>4</v>
      </c>
      <c r="B79" s="270" t="s">
        <v>465</v>
      </c>
      <c r="C79" s="207"/>
      <c r="D79" s="327"/>
      <c r="E79" s="80"/>
      <c r="F79" s="322"/>
      <c r="G79" s="145"/>
      <c r="H79" s="81"/>
      <c r="J79" s="82"/>
      <c r="L79" s="82"/>
      <c r="N79" s="81"/>
    </row>
    <row r="80" spans="1:14" s="59" customFormat="1" ht="12.75">
      <c r="A80" s="208"/>
      <c r="B80" s="280"/>
      <c r="C80" s="210" t="s">
        <v>10</v>
      </c>
      <c r="D80" s="325">
        <v>2</v>
      </c>
      <c r="E80" s="80"/>
      <c r="F80" s="326">
        <f>D80*E80</f>
        <v>0</v>
      </c>
      <c r="G80" s="145"/>
      <c r="H80" s="81"/>
      <c r="J80" s="82"/>
      <c r="L80" s="82"/>
      <c r="N80" s="81"/>
    </row>
    <row r="81" spans="1:14" s="59" customFormat="1" ht="51">
      <c r="A81" s="205">
        <f>A79+1</f>
        <v>5</v>
      </c>
      <c r="B81" s="164" t="s">
        <v>46</v>
      </c>
      <c r="C81" s="207"/>
      <c r="D81" s="327"/>
      <c r="E81" s="80"/>
      <c r="F81" s="322"/>
      <c r="G81" s="145"/>
      <c r="H81" s="81"/>
      <c r="J81" s="82"/>
      <c r="L81" s="82"/>
      <c r="N81" s="81"/>
    </row>
    <row r="82" spans="1:14" s="59" customFormat="1" ht="12.75">
      <c r="A82" s="208"/>
      <c r="B82" s="280"/>
      <c r="C82" s="210" t="s">
        <v>14</v>
      </c>
      <c r="D82" s="325">
        <v>1</v>
      </c>
      <c r="E82" s="80"/>
      <c r="F82" s="326">
        <f>D82*E82</f>
        <v>0</v>
      </c>
      <c r="G82" s="145"/>
      <c r="H82" s="81"/>
      <c r="J82" s="82"/>
      <c r="L82" s="82"/>
      <c r="N82" s="81"/>
    </row>
    <row r="83" spans="1:14" s="59" customFormat="1" ht="105.75" customHeight="1">
      <c r="A83" s="205">
        <f>A81+1</f>
        <v>6</v>
      </c>
      <c r="B83" s="270" t="s">
        <v>47</v>
      </c>
      <c r="C83" s="207"/>
      <c r="D83" s="327"/>
      <c r="E83" s="80"/>
      <c r="F83" s="322"/>
      <c r="G83" s="145"/>
      <c r="H83" s="81"/>
      <c r="J83" s="82"/>
      <c r="L83" s="82"/>
      <c r="N83" s="81"/>
    </row>
    <row r="84" spans="1:14" s="59" customFormat="1" ht="12.75">
      <c r="A84" s="208"/>
      <c r="B84" s="264"/>
      <c r="C84" s="210" t="s">
        <v>14</v>
      </c>
      <c r="D84" s="325">
        <v>1</v>
      </c>
      <c r="E84" s="80"/>
      <c r="F84" s="326">
        <f>D84*E84</f>
        <v>0</v>
      </c>
      <c r="G84" s="145"/>
      <c r="H84" s="81"/>
      <c r="J84" s="82"/>
      <c r="L84" s="82"/>
      <c r="N84" s="81"/>
    </row>
    <row r="85" spans="1:16" ht="12.75">
      <c r="A85" s="202"/>
      <c r="B85" s="152"/>
      <c r="C85" s="153"/>
      <c r="D85" s="154"/>
      <c r="E85" s="155"/>
      <c r="F85" s="151"/>
      <c r="G85" s="29"/>
      <c r="H85" s="2"/>
      <c r="J85" s="3"/>
      <c r="L85" s="3"/>
      <c r="N85" s="2"/>
      <c r="P85" s="4"/>
    </row>
    <row r="86" spans="1:14" s="11" customFormat="1" ht="12.75">
      <c r="A86" s="256"/>
      <c r="B86" s="465" t="s">
        <v>466</v>
      </c>
      <c r="C86" s="469"/>
      <c r="D86" s="469"/>
      <c r="E86" s="470"/>
      <c r="F86" s="324">
        <f>SUM(F74:F84)</f>
        <v>0</v>
      </c>
      <c r="G86" s="301"/>
      <c r="H86" s="257"/>
      <c r="J86" s="258"/>
      <c r="L86" s="258"/>
      <c r="N86" s="257"/>
    </row>
    <row r="87" spans="1:18" ht="12.75">
      <c r="A87" s="202"/>
      <c r="B87" s="156"/>
      <c r="C87" s="157"/>
      <c r="D87" s="158"/>
      <c r="E87" s="29"/>
      <c r="F87" s="151"/>
      <c r="G87" s="304"/>
      <c r="H87" s="9"/>
      <c r="I87" s="2"/>
      <c r="J87" s="9"/>
      <c r="K87" s="2"/>
      <c r="L87" s="2"/>
      <c r="R87" s="2"/>
    </row>
    <row r="88" spans="1:14" s="59" customFormat="1" ht="12.75">
      <c r="A88" s="208"/>
      <c r="B88" s="276" t="s">
        <v>42</v>
      </c>
      <c r="C88" s="210"/>
      <c r="D88" s="210"/>
      <c r="E88" s="76"/>
      <c r="F88" s="137"/>
      <c r="G88" s="145"/>
      <c r="H88" s="81"/>
      <c r="J88" s="82"/>
      <c r="L88" s="82"/>
      <c r="N88" s="81"/>
    </row>
    <row r="89" spans="1:14" s="59" customFormat="1" ht="80.25" customHeight="1">
      <c r="A89" s="208"/>
      <c r="B89" s="270" t="s">
        <v>43</v>
      </c>
      <c r="C89" s="210"/>
      <c r="D89" s="210"/>
      <c r="E89" s="76"/>
      <c r="F89" s="137"/>
      <c r="G89" s="145"/>
      <c r="H89" s="81"/>
      <c r="J89" s="82"/>
      <c r="L89" s="82"/>
      <c r="N89" s="81"/>
    </row>
    <row r="90" spans="1:14" s="59" customFormat="1" ht="12.75">
      <c r="A90" s="208"/>
      <c r="B90" s="276"/>
      <c r="C90" s="210"/>
      <c r="D90" s="210"/>
      <c r="E90" s="76"/>
      <c r="F90" s="137"/>
      <c r="G90" s="145"/>
      <c r="H90" s="81"/>
      <c r="J90" s="82"/>
      <c r="L90" s="82"/>
      <c r="N90" s="81"/>
    </row>
    <row r="91" spans="1:16" ht="12.75">
      <c r="A91" s="200" t="s">
        <v>28</v>
      </c>
      <c r="B91" s="27" t="s">
        <v>467</v>
      </c>
      <c r="C91" s="124"/>
      <c r="D91" s="201"/>
      <c r="E91" s="29"/>
      <c r="F91" s="126"/>
      <c r="G91" s="29"/>
      <c r="H91" s="2"/>
      <c r="J91" s="3"/>
      <c r="L91" s="3"/>
      <c r="N91" s="2"/>
      <c r="P91" s="4"/>
    </row>
    <row r="92" spans="1:16" ht="12.75">
      <c r="A92" s="202"/>
      <c r="B92" s="203"/>
      <c r="C92" s="204"/>
      <c r="D92" s="57"/>
      <c r="E92" s="31"/>
      <c r="F92" s="136"/>
      <c r="G92" s="29"/>
      <c r="H92" s="2"/>
      <c r="J92" s="3"/>
      <c r="L92" s="3"/>
      <c r="N92" s="2"/>
      <c r="P92" s="4"/>
    </row>
    <row r="93" spans="1:14" s="59" customFormat="1" ht="89.25">
      <c r="A93" s="205">
        <v>1</v>
      </c>
      <c r="B93" s="270" t="s">
        <v>468</v>
      </c>
      <c r="C93" s="207"/>
      <c r="D93" s="207"/>
      <c r="E93" s="80"/>
      <c r="F93" s="137"/>
      <c r="G93" s="145"/>
      <c r="H93" s="81"/>
      <c r="J93" s="82"/>
      <c r="L93" s="82"/>
      <c r="N93" s="81"/>
    </row>
    <row r="94" spans="1:18" ht="38.25">
      <c r="A94" s="202"/>
      <c r="B94" s="281" t="s">
        <v>863</v>
      </c>
      <c r="C94" s="210" t="s">
        <v>10</v>
      </c>
      <c r="D94" s="325">
        <v>1</v>
      </c>
      <c r="E94" s="80"/>
      <c r="F94" s="326">
        <f>D94*E94</f>
        <v>0</v>
      </c>
      <c r="G94" s="304"/>
      <c r="H94" s="9"/>
      <c r="I94" s="2"/>
      <c r="J94" s="9"/>
      <c r="K94" s="2"/>
      <c r="L94" s="2"/>
      <c r="R94" s="2"/>
    </row>
    <row r="95" spans="1:14" s="59" customFormat="1" ht="65.25" customHeight="1">
      <c r="A95" s="205">
        <f>A93+1</f>
        <v>2</v>
      </c>
      <c r="B95" s="281" t="s">
        <v>469</v>
      </c>
      <c r="C95" s="207"/>
      <c r="D95" s="327"/>
      <c r="E95" s="80"/>
      <c r="F95" s="322"/>
      <c r="G95" s="145"/>
      <c r="H95" s="81"/>
      <c r="J95" s="82"/>
      <c r="L95" s="82"/>
      <c r="N95" s="81"/>
    </row>
    <row r="96" spans="1:18" ht="12.75">
      <c r="A96" s="202"/>
      <c r="B96" s="177" t="s">
        <v>864</v>
      </c>
      <c r="C96" s="210"/>
      <c r="D96" s="325"/>
      <c r="E96" s="80"/>
      <c r="F96" s="326">
        <f>D96*E96</f>
        <v>0</v>
      </c>
      <c r="G96" s="304"/>
      <c r="H96" s="9"/>
      <c r="I96" s="2"/>
      <c r="J96" s="9"/>
      <c r="K96" s="2"/>
      <c r="L96" s="2"/>
      <c r="R96" s="2"/>
    </row>
    <row r="97" spans="1:18" ht="12.75">
      <c r="A97" s="202"/>
      <c r="B97" s="177" t="s">
        <v>470</v>
      </c>
      <c r="C97" s="210" t="s">
        <v>14</v>
      </c>
      <c r="D97" s="325">
        <v>1</v>
      </c>
      <c r="E97" s="80"/>
      <c r="F97" s="326">
        <f>D97*E97</f>
        <v>0</v>
      </c>
      <c r="G97" s="304"/>
      <c r="H97" s="9"/>
      <c r="I97" s="2"/>
      <c r="J97" s="9"/>
      <c r="K97" s="2"/>
      <c r="L97" s="2"/>
      <c r="R97" s="2"/>
    </row>
    <row r="98" spans="1:14" s="59" customFormat="1" ht="127.5">
      <c r="A98" s="205">
        <f>A95+1</f>
        <v>3</v>
      </c>
      <c r="B98" s="281" t="s">
        <v>482</v>
      </c>
      <c r="C98" s="207"/>
      <c r="D98" s="327"/>
      <c r="E98" s="80"/>
      <c r="F98" s="322"/>
      <c r="G98" s="145"/>
      <c r="H98" s="81"/>
      <c r="J98" s="82"/>
      <c r="L98" s="82"/>
      <c r="N98" s="81"/>
    </row>
    <row r="99" spans="1:18" ht="12.75">
      <c r="A99" s="202"/>
      <c r="B99" s="177" t="s">
        <v>864</v>
      </c>
      <c r="C99" s="210" t="s">
        <v>14</v>
      </c>
      <c r="D99" s="325">
        <v>1</v>
      </c>
      <c r="E99" s="80"/>
      <c r="F99" s="326">
        <f>D99*E99</f>
        <v>0</v>
      </c>
      <c r="G99" s="304"/>
      <c r="H99" s="9"/>
      <c r="I99" s="2"/>
      <c r="J99" s="9"/>
      <c r="K99" s="2"/>
      <c r="L99" s="2"/>
      <c r="R99" s="2"/>
    </row>
    <row r="100" spans="1:14" s="59" customFormat="1" ht="81" customHeight="1">
      <c r="A100" s="205">
        <f>A98+1</f>
        <v>4</v>
      </c>
      <c r="B100" s="281" t="s">
        <v>481</v>
      </c>
      <c r="C100" s="207"/>
      <c r="D100" s="327"/>
      <c r="E100" s="80"/>
      <c r="F100" s="322"/>
      <c r="G100" s="145"/>
      <c r="H100" s="81"/>
      <c r="J100" s="82"/>
      <c r="L100" s="82"/>
      <c r="N100" s="81"/>
    </row>
    <row r="101" spans="1:18" ht="12.75">
      <c r="A101" s="202"/>
      <c r="B101" s="177" t="s">
        <v>865</v>
      </c>
      <c r="C101" s="210" t="s">
        <v>10</v>
      </c>
      <c r="D101" s="325">
        <v>1</v>
      </c>
      <c r="E101" s="80"/>
      <c r="F101" s="326">
        <f>D101*E101</f>
        <v>0</v>
      </c>
      <c r="G101" s="304"/>
      <c r="H101" s="9"/>
      <c r="I101" s="2"/>
      <c r="J101" s="9"/>
      <c r="K101" s="2"/>
      <c r="L101" s="2"/>
      <c r="R101" s="2"/>
    </row>
    <row r="102" spans="1:14" s="59" customFormat="1" ht="76.5">
      <c r="A102" s="293">
        <f>A100+1</f>
        <v>5</v>
      </c>
      <c r="B102" s="417" t="s">
        <v>479</v>
      </c>
      <c r="C102" s="348"/>
      <c r="D102" s="350"/>
      <c r="E102" s="176"/>
      <c r="F102" s="394"/>
      <c r="G102" s="356"/>
      <c r="H102" s="81"/>
      <c r="J102" s="82"/>
      <c r="L102" s="82"/>
      <c r="N102" s="81"/>
    </row>
    <row r="103" spans="1:18" ht="38.25">
      <c r="A103" s="358"/>
      <c r="B103" s="418" t="s">
        <v>480</v>
      </c>
      <c r="C103" s="360"/>
      <c r="D103" s="361"/>
      <c r="E103" s="353"/>
      <c r="F103" s="416"/>
      <c r="G103" s="363"/>
      <c r="H103" s="9"/>
      <c r="I103" s="2"/>
      <c r="J103" s="9"/>
      <c r="K103" s="2"/>
      <c r="L103" s="2"/>
      <c r="R103" s="2"/>
    </row>
    <row r="104" spans="1:18" ht="51">
      <c r="A104" s="202"/>
      <c r="B104" s="282" t="s">
        <v>1029</v>
      </c>
      <c r="C104" s="210" t="s">
        <v>10</v>
      </c>
      <c r="D104" s="325">
        <v>2</v>
      </c>
      <c r="E104" s="80"/>
      <c r="F104" s="326">
        <f>D104*E104</f>
        <v>0</v>
      </c>
      <c r="G104" s="304"/>
      <c r="H104" s="9"/>
      <c r="I104" s="2"/>
      <c r="J104" s="9"/>
      <c r="K104" s="2"/>
      <c r="L104" s="2"/>
      <c r="R104" s="2"/>
    </row>
    <row r="105" spans="1:14" s="59" customFormat="1" ht="25.5">
      <c r="A105" s="205">
        <f>A102+1</f>
        <v>6</v>
      </c>
      <c r="B105" s="282" t="s">
        <v>478</v>
      </c>
      <c r="C105" s="207"/>
      <c r="D105" s="327"/>
      <c r="E105" s="80"/>
      <c r="F105" s="322"/>
      <c r="G105" s="145"/>
      <c r="H105" s="81"/>
      <c r="J105" s="82"/>
      <c r="L105" s="82"/>
      <c r="N105" s="81"/>
    </row>
    <row r="106" spans="1:18" ht="12.75">
      <c r="A106" s="202"/>
      <c r="B106" s="156"/>
      <c r="C106" s="210" t="s">
        <v>14</v>
      </c>
      <c r="D106" s="325">
        <v>1</v>
      </c>
      <c r="E106" s="80"/>
      <c r="F106" s="326">
        <f>D106*E106</f>
        <v>0</v>
      </c>
      <c r="G106" s="304"/>
      <c r="H106" s="9"/>
      <c r="I106" s="2"/>
      <c r="J106" s="9"/>
      <c r="K106" s="2"/>
      <c r="L106" s="2"/>
      <c r="R106" s="2"/>
    </row>
    <row r="107" spans="1:14" s="59" customFormat="1" ht="27.75" customHeight="1">
      <c r="A107" s="205">
        <f>A105+1</f>
        <v>7</v>
      </c>
      <c r="B107" s="283" t="s">
        <v>476</v>
      </c>
      <c r="C107" s="207"/>
      <c r="D107" s="327"/>
      <c r="E107" s="80"/>
      <c r="F107" s="322"/>
      <c r="G107" s="145"/>
      <c r="H107" s="81"/>
      <c r="J107" s="82"/>
      <c r="L107" s="82"/>
      <c r="N107" s="81"/>
    </row>
    <row r="108" spans="1:18" ht="12.75">
      <c r="A108" s="202"/>
      <c r="B108" s="284"/>
      <c r="C108" s="210" t="s">
        <v>477</v>
      </c>
      <c r="D108" s="325">
        <v>150</v>
      </c>
      <c r="E108" s="80"/>
      <c r="F108" s="326">
        <f>D108*E108</f>
        <v>0</v>
      </c>
      <c r="G108" s="304"/>
      <c r="H108" s="9"/>
      <c r="I108" s="2"/>
      <c r="J108" s="9"/>
      <c r="K108" s="2"/>
      <c r="L108" s="2"/>
      <c r="R108" s="2"/>
    </row>
    <row r="109" spans="1:14" s="59" customFormat="1" ht="117" customHeight="1">
      <c r="A109" s="205">
        <f>A107+1</f>
        <v>8</v>
      </c>
      <c r="B109" s="283" t="s">
        <v>475</v>
      </c>
      <c r="C109" s="207"/>
      <c r="D109" s="327"/>
      <c r="E109" s="80"/>
      <c r="F109" s="322"/>
      <c r="G109" s="145"/>
      <c r="H109" s="81"/>
      <c r="J109" s="82"/>
      <c r="L109" s="82"/>
      <c r="N109" s="81"/>
    </row>
    <row r="110" spans="1:18" ht="12.75">
      <c r="A110" s="202"/>
      <c r="B110" s="285"/>
      <c r="C110" s="210" t="s">
        <v>10</v>
      </c>
      <c r="D110" s="325">
        <v>1</v>
      </c>
      <c r="E110" s="80"/>
      <c r="F110" s="326">
        <f>D110*E110</f>
        <v>0</v>
      </c>
      <c r="G110" s="304"/>
      <c r="H110" s="9"/>
      <c r="I110" s="2"/>
      <c r="J110" s="9"/>
      <c r="K110" s="2"/>
      <c r="L110" s="2"/>
      <c r="R110" s="2"/>
    </row>
    <row r="111" spans="1:14" s="59" customFormat="1" ht="76.5">
      <c r="A111" s="205">
        <f>A109+1</f>
        <v>9</v>
      </c>
      <c r="B111" s="283" t="s">
        <v>474</v>
      </c>
      <c r="C111" s="207"/>
      <c r="D111" s="327"/>
      <c r="E111" s="80"/>
      <c r="F111" s="322"/>
      <c r="G111" s="145"/>
      <c r="H111" s="81"/>
      <c r="J111" s="82"/>
      <c r="L111" s="82"/>
      <c r="N111" s="81"/>
    </row>
    <row r="112" spans="1:18" ht="12.75">
      <c r="A112" s="249"/>
      <c r="B112" s="286"/>
      <c r="C112" s="210" t="s">
        <v>14</v>
      </c>
      <c r="D112" s="325">
        <v>1</v>
      </c>
      <c r="E112" s="80"/>
      <c r="F112" s="326">
        <f>D112*E112</f>
        <v>0</v>
      </c>
      <c r="G112" s="304"/>
      <c r="H112" s="9"/>
      <c r="I112" s="2"/>
      <c r="J112" s="9"/>
      <c r="K112" s="2"/>
      <c r="L112" s="2"/>
      <c r="R112" s="2"/>
    </row>
    <row r="113" spans="1:14" s="59" customFormat="1" ht="89.25">
      <c r="A113" s="205">
        <f>A111+1</f>
        <v>10</v>
      </c>
      <c r="B113" s="283" t="s">
        <v>473</v>
      </c>
      <c r="C113" s="207"/>
      <c r="D113" s="327"/>
      <c r="E113" s="80"/>
      <c r="F113" s="322"/>
      <c r="G113" s="145"/>
      <c r="H113" s="81"/>
      <c r="J113" s="82"/>
      <c r="L113" s="82"/>
      <c r="N113" s="81"/>
    </row>
    <row r="114" spans="1:18" ht="12.75">
      <c r="A114" s="249"/>
      <c r="B114" s="286"/>
      <c r="C114" s="210" t="s">
        <v>14</v>
      </c>
      <c r="D114" s="325">
        <v>1</v>
      </c>
      <c r="E114" s="80"/>
      <c r="F114" s="326">
        <f>D114*E114</f>
        <v>0</v>
      </c>
      <c r="G114" s="304"/>
      <c r="H114" s="9"/>
      <c r="I114" s="2"/>
      <c r="J114" s="9"/>
      <c r="K114" s="2"/>
      <c r="L114" s="2"/>
      <c r="R114" s="2"/>
    </row>
    <row r="115" spans="1:16" ht="12.75">
      <c r="A115" s="202"/>
      <c r="B115" s="152"/>
      <c r="C115" s="153"/>
      <c r="D115" s="154"/>
      <c r="E115" s="155"/>
      <c r="F115" s="151"/>
      <c r="G115" s="29"/>
      <c r="H115" s="2"/>
      <c r="J115" s="3"/>
      <c r="L115" s="3"/>
      <c r="N115" s="2"/>
      <c r="P115" s="4"/>
    </row>
    <row r="116" spans="1:14" s="11" customFormat="1" ht="12.75">
      <c r="A116" s="256"/>
      <c r="B116" s="465" t="s">
        <v>471</v>
      </c>
      <c r="C116" s="469"/>
      <c r="D116" s="469"/>
      <c r="E116" s="470"/>
      <c r="F116" s="324">
        <f>SUM(F94:F114)</f>
        <v>0</v>
      </c>
      <c r="G116" s="301"/>
      <c r="H116" s="257"/>
      <c r="J116" s="258"/>
      <c r="L116" s="258"/>
      <c r="N116" s="257"/>
    </row>
    <row r="117" spans="1:14" s="59" customFormat="1" ht="12.75">
      <c r="A117" s="150"/>
      <c r="B117" s="75"/>
      <c r="C117" s="75"/>
      <c r="D117" s="75"/>
      <c r="E117" s="75"/>
      <c r="F117" s="137"/>
      <c r="G117" s="145"/>
      <c r="H117" s="81"/>
      <c r="J117" s="82"/>
      <c r="L117" s="82"/>
      <c r="N117" s="81"/>
    </row>
    <row r="118" spans="1:18" ht="12.75">
      <c r="A118" s="249"/>
      <c r="B118" s="276" t="s">
        <v>42</v>
      </c>
      <c r="C118" s="165"/>
      <c r="D118" s="158"/>
      <c r="E118" s="237"/>
      <c r="F118" s="151"/>
      <c r="G118" s="304"/>
      <c r="H118" s="9"/>
      <c r="I118" s="2"/>
      <c r="J118" s="9"/>
      <c r="K118" s="2"/>
      <c r="L118" s="2"/>
      <c r="R118" s="2"/>
    </row>
    <row r="119" spans="1:18" ht="63.75">
      <c r="A119" s="249"/>
      <c r="B119" s="270" t="s">
        <v>472</v>
      </c>
      <c r="C119" s="165"/>
      <c r="D119" s="158"/>
      <c r="E119" s="237"/>
      <c r="F119" s="151"/>
      <c r="G119" s="304"/>
      <c r="H119" s="9"/>
      <c r="I119" s="2"/>
      <c r="J119" s="9"/>
      <c r="K119" s="2"/>
      <c r="L119" s="2"/>
      <c r="R119" s="2"/>
    </row>
    <row r="120" spans="1:18" ht="12.75">
      <c r="A120" s="249"/>
      <c r="B120" s="270"/>
      <c r="C120" s="165"/>
      <c r="D120" s="158"/>
      <c r="E120" s="237"/>
      <c r="F120" s="151"/>
      <c r="G120" s="304"/>
      <c r="H120" s="9"/>
      <c r="I120" s="2"/>
      <c r="J120" s="9"/>
      <c r="K120" s="2"/>
      <c r="L120" s="2"/>
      <c r="R120" s="2"/>
    </row>
    <row r="121" spans="1:14" s="71" customFormat="1" ht="12.75">
      <c r="A121" s="202"/>
      <c r="B121" s="476" t="s">
        <v>7</v>
      </c>
      <c r="C121" s="466"/>
      <c r="D121" s="466"/>
      <c r="E121" s="466"/>
      <c r="F121" s="467"/>
      <c r="G121" s="302"/>
      <c r="H121" s="72"/>
      <c r="J121" s="73"/>
      <c r="L121" s="73"/>
      <c r="N121" s="72"/>
    </row>
    <row r="122" spans="1:14" s="71" customFormat="1" ht="15.75">
      <c r="A122" s="255" t="s">
        <v>760</v>
      </c>
      <c r="B122" s="476" t="s">
        <v>36</v>
      </c>
      <c r="C122" s="466"/>
      <c r="D122" s="466"/>
      <c r="E122" s="466"/>
      <c r="F122" s="467"/>
      <c r="G122" s="302"/>
      <c r="H122" s="72"/>
      <c r="J122" s="73"/>
      <c r="L122" s="73"/>
      <c r="N122" s="72"/>
    </row>
    <row r="123" spans="1:14" s="71" customFormat="1" ht="15" customHeight="1">
      <c r="A123" s="202"/>
      <c r="B123" s="476"/>
      <c r="C123" s="466"/>
      <c r="D123" s="466"/>
      <c r="E123" s="466"/>
      <c r="F123" s="467"/>
      <c r="G123" s="302"/>
      <c r="H123" s="72"/>
      <c r="J123" s="73"/>
      <c r="L123" s="73"/>
      <c r="N123" s="72"/>
    </row>
    <row r="124" spans="1:16" ht="12.75">
      <c r="A124" s="202" t="s">
        <v>21</v>
      </c>
      <c r="B124" s="468" t="str">
        <f>B13</f>
        <v>UKUPNO PLINSKA KOTLOVNICA (kn):</v>
      </c>
      <c r="C124" s="466"/>
      <c r="D124" s="466"/>
      <c r="E124" s="467"/>
      <c r="F124" s="328">
        <f>F13</f>
        <v>0</v>
      </c>
      <c r="G124" s="29"/>
      <c r="H124" s="2"/>
      <c r="J124" s="3"/>
      <c r="L124" s="3"/>
      <c r="N124" s="2"/>
      <c r="P124" s="4"/>
    </row>
    <row r="125" spans="1:16" ht="12.75">
      <c r="A125" s="202" t="s">
        <v>22</v>
      </c>
      <c r="B125" s="468" t="str">
        <f>B66</f>
        <v>UKUPNO RADIJATORSKO GRIJANJE (kn):</v>
      </c>
      <c r="C125" s="466"/>
      <c r="D125" s="466"/>
      <c r="E125" s="467"/>
      <c r="F125" s="328">
        <f>F66</f>
        <v>0</v>
      </c>
      <c r="G125" s="29"/>
      <c r="H125" s="2"/>
      <c r="J125" s="3"/>
      <c r="L125" s="3"/>
      <c r="N125" s="2"/>
      <c r="P125" s="4"/>
    </row>
    <row r="126" spans="1:16" ht="12.75">
      <c r="A126" s="202" t="s">
        <v>26</v>
      </c>
      <c r="B126" s="468" t="str">
        <f>B86</f>
        <v>UKUPNO MEHANIČKA VENTILACIJA (kn):</v>
      </c>
      <c r="C126" s="466"/>
      <c r="D126" s="466"/>
      <c r="E126" s="467"/>
      <c r="F126" s="328">
        <f>F86</f>
        <v>0</v>
      </c>
      <c r="G126" s="29"/>
      <c r="H126" s="2"/>
      <c r="J126" s="3"/>
      <c r="L126" s="3"/>
      <c r="N126" s="2"/>
      <c r="P126" s="4"/>
    </row>
    <row r="127" spans="1:16" ht="12.75">
      <c r="A127" s="202" t="s">
        <v>28</v>
      </c>
      <c r="B127" s="468" t="str">
        <f>B116</f>
        <v>UKUPNO HLAĐENJE (kn):</v>
      </c>
      <c r="C127" s="466"/>
      <c r="D127" s="466"/>
      <c r="E127" s="467"/>
      <c r="F127" s="328">
        <f>F116</f>
        <v>0</v>
      </c>
      <c r="G127" s="29"/>
      <c r="H127" s="2"/>
      <c r="J127" s="3"/>
      <c r="L127" s="3"/>
      <c r="N127" s="2"/>
      <c r="P127" s="4"/>
    </row>
    <row r="128" spans="1:16" ht="12.75">
      <c r="A128" s="202"/>
      <c r="B128" s="477"/>
      <c r="C128" s="466"/>
      <c r="D128" s="466"/>
      <c r="E128" s="467"/>
      <c r="F128" s="328"/>
      <c r="G128" s="29"/>
      <c r="H128" s="2"/>
      <c r="J128" s="3"/>
      <c r="L128" s="3"/>
      <c r="N128" s="2"/>
      <c r="P128" s="4"/>
    </row>
    <row r="129" spans="1:16" ht="12.75">
      <c r="A129" s="202"/>
      <c r="B129" s="460" t="s">
        <v>6</v>
      </c>
      <c r="C129" s="461"/>
      <c r="D129" s="461"/>
      <c r="E129" s="461"/>
      <c r="F129" s="329">
        <f>SUM(F124:F127)</f>
        <v>0</v>
      </c>
      <c r="G129" s="29"/>
      <c r="H129" s="2"/>
      <c r="J129" s="3"/>
      <c r="L129" s="3"/>
      <c r="N129" s="2"/>
      <c r="P129" s="4"/>
    </row>
    <row r="130" spans="1:18" ht="12.75">
      <c r="A130" s="32"/>
      <c r="B130" s="51"/>
      <c r="C130" s="52"/>
      <c r="D130" s="53"/>
      <c r="F130" s="45"/>
      <c r="G130" s="2"/>
      <c r="H130" s="9"/>
      <c r="I130" s="2"/>
      <c r="J130" s="9"/>
      <c r="K130" s="2"/>
      <c r="L130" s="2"/>
      <c r="R130" s="2"/>
    </row>
    <row r="131" spans="1:18" ht="12.75">
      <c r="A131" s="32"/>
      <c r="B131" s="11"/>
      <c r="C131" s="18"/>
      <c r="F131" s="45"/>
      <c r="G131" s="2"/>
      <c r="H131" s="9"/>
      <c r="I131" s="2"/>
      <c r="J131" s="9"/>
      <c r="K131" s="2"/>
      <c r="L131" s="2"/>
      <c r="R131" s="2"/>
    </row>
    <row r="132" spans="1:18" ht="12.75">
      <c r="A132" s="32"/>
      <c r="B132" s="51"/>
      <c r="C132" s="52"/>
      <c r="D132" s="53"/>
      <c r="E132" s="54"/>
      <c r="F132" s="45"/>
      <c r="G132" s="2"/>
      <c r="H132" s="9"/>
      <c r="I132" s="2"/>
      <c r="J132" s="9"/>
      <c r="K132" s="2"/>
      <c r="L132" s="2"/>
      <c r="R132" s="2"/>
    </row>
    <row r="133" spans="1:18" ht="12.75">
      <c r="A133" s="32"/>
      <c r="B133" s="51"/>
      <c r="C133" s="52"/>
      <c r="D133" s="53"/>
      <c r="E133" s="54"/>
      <c r="F133" s="45"/>
      <c r="G133" s="2"/>
      <c r="H133" s="9"/>
      <c r="I133" s="2"/>
      <c r="J133" s="9"/>
      <c r="K133" s="2"/>
      <c r="L133" s="2"/>
      <c r="R133" s="2"/>
    </row>
    <row r="134" spans="1:18" ht="12.75">
      <c r="A134" s="32"/>
      <c r="B134" s="55"/>
      <c r="C134" s="34"/>
      <c r="D134" s="35"/>
      <c r="E134" s="56"/>
      <c r="F134" s="45"/>
      <c r="G134" s="2"/>
      <c r="H134" s="9"/>
      <c r="I134" s="2"/>
      <c r="J134" s="9"/>
      <c r="K134" s="2"/>
      <c r="L134" s="2"/>
      <c r="R134" s="2"/>
    </row>
    <row r="135" spans="1:18" ht="12.75">
      <c r="A135" s="32"/>
      <c r="B135" s="55"/>
      <c r="C135" s="34"/>
      <c r="D135" s="35"/>
      <c r="E135" s="56"/>
      <c r="F135" s="45"/>
      <c r="G135" s="2"/>
      <c r="H135" s="9"/>
      <c r="I135" s="2"/>
      <c r="J135" s="9"/>
      <c r="K135" s="2"/>
      <c r="L135" s="2"/>
      <c r="R135" s="2"/>
    </row>
    <row r="136" spans="1:18" ht="15">
      <c r="A136" s="19"/>
      <c r="B136" s="15"/>
      <c r="C136" s="16"/>
      <c r="D136" s="22"/>
      <c r="E136" s="10"/>
      <c r="F136" s="12"/>
      <c r="G136" s="2"/>
      <c r="H136" s="9"/>
      <c r="I136" s="2"/>
      <c r="J136" s="9"/>
      <c r="K136" s="2"/>
      <c r="L136" s="2"/>
      <c r="R136" s="2"/>
    </row>
    <row r="137" spans="1:18" ht="15">
      <c r="A137" s="19"/>
      <c r="B137" s="15"/>
      <c r="C137" s="16"/>
      <c r="D137" s="22"/>
      <c r="E137" s="10"/>
      <c r="F137" s="12"/>
      <c r="G137" s="2"/>
      <c r="H137" s="9"/>
      <c r="I137" s="2"/>
      <c r="J137" s="9"/>
      <c r="K137" s="2"/>
      <c r="L137" s="2"/>
      <c r="R137" s="2"/>
    </row>
    <row r="138" spans="1:18" ht="15">
      <c r="A138" s="19"/>
      <c r="B138" s="15"/>
      <c r="C138" s="16"/>
      <c r="D138" s="22"/>
      <c r="E138" s="10"/>
      <c r="F138" s="12"/>
      <c r="G138" s="2"/>
      <c r="H138" s="9"/>
      <c r="I138" s="2"/>
      <c r="J138" s="9"/>
      <c r="K138" s="2"/>
      <c r="L138" s="2"/>
      <c r="R138" s="2"/>
    </row>
    <row r="139" spans="1:18" ht="12.75">
      <c r="A139" s="20"/>
      <c r="B139" s="11"/>
      <c r="D139" s="22"/>
      <c r="E139" s="10"/>
      <c r="F139" s="12"/>
      <c r="G139" s="2"/>
      <c r="H139" s="9"/>
      <c r="I139" s="2"/>
      <c r="J139" s="9"/>
      <c r="K139" s="2"/>
      <c r="L139" s="2"/>
      <c r="R139" s="2"/>
    </row>
    <row r="140" spans="4:18" ht="12.75">
      <c r="D140" s="22"/>
      <c r="E140" s="10"/>
      <c r="F140" s="12"/>
      <c r="H140" s="9"/>
      <c r="J140" s="9"/>
      <c r="L140" s="2"/>
      <c r="R140" s="2"/>
    </row>
    <row r="141" spans="7:18" ht="12.75">
      <c r="G141" s="5"/>
      <c r="H141" s="8"/>
      <c r="I141" s="5"/>
      <c r="J141" s="8"/>
      <c r="K141" s="5"/>
      <c r="L141" s="5"/>
      <c r="M141" s="13"/>
      <c r="N141" s="6"/>
      <c r="R141" s="2"/>
    </row>
    <row r="142" spans="7:18" ht="12.75">
      <c r="G142" s="5"/>
      <c r="H142" s="8"/>
      <c r="I142" s="5"/>
      <c r="J142" s="8"/>
      <c r="K142" s="5"/>
      <c r="L142" s="5"/>
      <c r="M142" s="13"/>
      <c r="N142" s="6"/>
      <c r="R142" s="2"/>
    </row>
    <row r="143" spans="7:18" ht="12.75">
      <c r="G143" s="5"/>
      <c r="H143" s="8"/>
      <c r="I143" s="5"/>
      <c r="J143" s="8"/>
      <c r="K143" s="5"/>
      <c r="L143" s="5"/>
      <c r="M143" s="13"/>
      <c r="N143" s="6"/>
      <c r="R143" s="2"/>
    </row>
    <row r="144" spans="7:18" ht="12.75">
      <c r="G144" s="5"/>
      <c r="H144" s="8"/>
      <c r="I144" s="5"/>
      <c r="J144" s="8"/>
      <c r="K144" s="5"/>
      <c r="L144" s="5"/>
      <c r="M144" s="13"/>
      <c r="N144" s="6"/>
      <c r="R144" s="2"/>
    </row>
    <row r="147" ht="12.75">
      <c r="C147" s="18"/>
    </row>
    <row r="148" spans="3:6" ht="12.75">
      <c r="C148" s="18"/>
      <c r="D148" s="24"/>
      <c r="E148" s="7"/>
      <c r="F148" s="4"/>
    </row>
    <row r="149" ht="12.75">
      <c r="C149" s="18"/>
    </row>
    <row r="152" spans="7:16" ht="12.75">
      <c r="G152" s="14"/>
      <c r="H152" s="4"/>
      <c r="I152" s="14"/>
      <c r="J152" s="4"/>
      <c r="M152" s="3"/>
      <c r="N152" s="4"/>
      <c r="O152" s="3"/>
      <c r="P152" s="4"/>
    </row>
  </sheetData>
  <sheetProtection password="E1F3" sheet="1" selectLockedCells="1"/>
  <mergeCells count="14">
    <mergeCell ref="A1:G1"/>
    <mergeCell ref="B123:F123"/>
    <mergeCell ref="B121:F121"/>
    <mergeCell ref="B124:E124"/>
    <mergeCell ref="B125:E125"/>
    <mergeCell ref="B126:E126"/>
    <mergeCell ref="B128:E128"/>
    <mergeCell ref="B122:F122"/>
    <mergeCell ref="B116:E116"/>
    <mergeCell ref="B129:E129"/>
    <mergeCell ref="B13:E13"/>
    <mergeCell ref="B66:E66"/>
    <mergeCell ref="B86:E86"/>
    <mergeCell ref="B127:E127"/>
  </mergeCells>
  <printOptions gridLines="1" horizontalCentered="1"/>
  <pageMargins left="0.3937007874015748" right="0.1968503937007874" top="1.3779527559055118" bottom="1.1811023622047245" header="0.35433070866141736" footer="0.1968503937007874"/>
  <pageSetup horizontalDpi="600" verticalDpi="600" orientation="portrait" paperSize="9" scale="96" r:id="rId1"/>
  <headerFooter alignWithMargins="0">
    <oddHeader xml:space="preserve">&amp;L&amp;8ŠKOLSKA DVORANA ĐURMANEC&amp;R&amp;8HRŠAK &amp; HRŠAK d.o.o. </oddHeader>
    <oddFooter>&amp;LPonudbeni troškovnik, VIII-Faza&amp;Rstr. &amp;P/251</oddFooter>
  </headerFooter>
  <rowBreaks count="4" manualBreakCount="4">
    <brk id="54" max="6" man="1"/>
    <brk id="69" max="6" man="1"/>
    <brk id="90" max="6" man="1"/>
    <brk id="12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Marijan Zelić</dc:creator>
  <cp:keywords/>
  <dc:description/>
  <cp:lastModifiedBy>Jasmina</cp:lastModifiedBy>
  <cp:lastPrinted>2017-09-19T06:30:24Z</cp:lastPrinted>
  <dcterms:created xsi:type="dcterms:W3CDTF">1997-12-08T07:04:45Z</dcterms:created>
  <dcterms:modified xsi:type="dcterms:W3CDTF">2017-09-19T06:32:46Z</dcterms:modified>
  <cp:category/>
  <cp:version/>
  <cp:contentType/>
  <cp:contentStatus/>
</cp:coreProperties>
</file>