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Preuzimanja\Ljiljana Horvat\30.05\TROŠKOVNICI\"/>
    </mc:Choice>
  </mc:AlternateContent>
  <workbookProtection workbookPassword="D0C5" lockStructure="1"/>
  <bookViews>
    <workbookView xWindow="0" yWindow="0" windowWidth="24000" windowHeight="9210" tabRatio="962"/>
  </bookViews>
  <sheets>
    <sheet name="REKAPITULACIJA" sheetId="50" r:id="rId1"/>
    <sheet name="ZAJEDNIČKI UVJETI" sheetId="111" r:id="rId2"/>
    <sheet name="0. predradnje" sheetId="131" r:id="rId3"/>
    <sheet name="1.1.ZEMLJANI RADOVI" sheetId="112" r:id="rId4"/>
    <sheet name="1.2.AB RADOVI " sheetId="113" r:id="rId5"/>
    <sheet name="1.3. IZOLACIJE" sheetId="114" r:id="rId6"/>
    <sheet name="1.4. ZIDARSKI RADOVI" sheetId="115" r:id="rId7"/>
    <sheet name="1.5. GLAZURE I ŽBUKE" sheetId="116" r:id="rId8"/>
    <sheet name="1.6. TESARSKI " sheetId="133" r:id="rId9"/>
    <sheet name="1.7. FASADERSKI RADOVI" sheetId="69" r:id="rId10"/>
    <sheet name="1.8. PREGRADNI ZIDOVI I STROPOV" sheetId="24" r:id="rId11"/>
    <sheet name="1.9. SOBOSLIKARSKI RADOVI" sheetId="28" r:id="rId12"/>
    <sheet name="1.10. PODOPOLAGAČKI RADOVI" sheetId="23" r:id="rId13"/>
    <sheet name="1.11. OSTALI RADOVI" sheetId="22" r:id="rId14"/>
    <sheet name="1.12. LIMARSKI RADOVI" sheetId="29" r:id="rId15"/>
    <sheet name="1.13. STOLARSKI RADOVI" sheetId="135" r:id="rId16"/>
    <sheet name="1.14. BRAVARSKI RADOVI" sheetId="136" r:id="rId17"/>
    <sheet name="1.15. ALUMINIJSKI RADOVI" sheetId="137" r:id="rId18"/>
    <sheet name="List1" sheetId="132" r:id="rId19"/>
  </sheets>
  <definedNames>
    <definedName name="_xlnm._FilterDatabase" localSheetId="16" hidden="1">'1.14. BRAVARSKI RADOVI'!$F$1:$F$69</definedName>
    <definedName name="_xlnm._FilterDatabase" localSheetId="17" hidden="1">'1.15. ALUMINIJSKI RADOVI'!$F$1:$F$157</definedName>
    <definedName name="_xlnm._FilterDatabase" localSheetId="4" hidden="1">'1.2.AB RADOVI '!$F$1:$F$114</definedName>
    <definedName name="_xlnm._FilterDatabase" localSheetId="5" hidden="1">'1.3. IZOLACIJE'!$F$1:$F$81</definedName>
    <definedName name="_xlnm._FilterDatabase" localSheetId="7" hidden="1">'1.5. GLAZURE I ŽBUKE'!$F$1:$F$20</definedName>
    <definedName name="_xlnm._FilterDatabase" localSheetId="9" hidden="1">'1.7. FASADERSKI RADOVI'!$F$1:$F$90</definedName>
    <definedName name="_GoBack" localSheetId="4">'1.2.AB RADOVI '!#REF!</definedName>
    <definedName name="_GoBack1" localSheetId="9">'1.7. FASADERSKI RADOVI'!#REF!</definedName>
    <definedName name="_GoBack11" localSheetId="9">'1.7. FASADERSKI RADOVI'!#REF!</definedName>
    <definedName name="_GoBack2" localSheetId="9">'1.7. FASADERSKI RADOVI'!#REF!</definedName>
    <definedName name="_xlnm.Print_Titles" localSheetId="3">'1.1.ZEMLJANI RADOVI'!$1:$2</definedName>
    <definedName name="_xlnm.Print_Titles" localSheetId="12">'1.10. PODOPOLAGAČKI RADOVI'!$1:$3</definedName>
    <definedName name="_xlnm.Print_Titles" localSheetId="13">'1.11. OSTALI RADOVI'!$1:$3</definedName>
    <definedName name="_xlnm.Print_Titles" localSheetId="14">'1.12. LIMARSKI RADOVI'!$1:$3</definedName>
    <definedName name="_xlnm.Print_Titles" localSheetId="15">'1.13. STOLARSKI RADOVI'!$1:$3</definedName>
    <definedName name="_xlnm.Print_Titles" localSheetId="16">'1.14. BRAVARSKI RADOVI'!$1:$3</definedName>
    <definedName name="_xlnm.Print_Titles" localSheetId="17">'1.15. ALUMINIJSKI RADOVI'!$1:$3</definedName>
    <definedName name="_xlnm.Print_Titles" localSheetId="4">'1.2.AB RADOVI '!$1:$3</definedName>
    <definedName name="_xlnm.Print_Titles" localSheetId="5">'1.3. IZOLACIJE'!$1:$3</definedName>
    <definedName name="_xlnm.Print_Titles" localSheetId="6">'1.4. ZIDARSKI RADOVI'!$1:$3</definedName>
    <definedName name="_xlnm.Print_Titles" localSheetId="7">'1.5. GLAZURE I ŽBUKE'!$1:$3</definedName>
    <definedName name="_xlnm.Print_Titles" localSheetId="8">'1.6. TESARSKI '!$1:$3</definedName>
    <definedName name="_xlnm.Print_Titles" localSheetId="9">'1.7. FASADERSKI RADOVI'!$1:$3</definedName>
    <definedName name="_xlnm.Print_Titles" localSheetId="10">'1.8. PREGRADNI ZIDOVI I STROPOV'!$1:$3</definedName>
    <definedName name="_xlnm.Print_Titles" localSheetId="11">'1.9. SOBOSLIKARSKI RADOVI'!$1:$3</definedName>
    <definedName name="_xlnm.Print_Titles" localSheetId="1">'ZAJEDNIČKI UVJETI'!$1:$1</definedName>
    <definedName name="_xlnm.Print_Area" localSheetId="3">'1.1.ZEMLJANI RADOVI'!$A$1:$F$46</definedName>
    <definedName name="_xlnm.Print_Area" localSheetId="12">'1.10. PODOPOLAGAČKI RADOVI'!$A$1:$G$37</definedName>
    <definedName name="_xlnm.Print_Area" localSheetId="13">'1.11. OSTALI RADOVI'!$A$1:$F$19</definedName>
    <definedName name="_xlnm.Print_Area" localSheetId="14">'1.12. LIMARSKI RADOVI'!$A$1:$G$52</definedName>
    <definedName name="_xlnm.Print_Area" localSheetId="15">'1.13. STOLARSKI RADOVI'!$A$1:$G$32</definedName>
    <definedName name="_xlnm.Print_Area" localSheetId="16">'1.14. BRAVARSKI RADOVI'!$A$1:$G$71</definedName>
    <definedName name="_xlnm.Print_Area" localSheetId="17">'1.15. ALUMINIJSKI RADOVI'!$A$1:$G$159</definedName>
    <definedName name="_xlnm.Print_Area" localSheetId="4">'1.2.AB RADOVI '!$A$1:$F$113</definedName>
    <definedName name="_xlnm.Print_Area" localSheetId="5">'1.3. IZOLACIJE'!$A$1:$G$80</definedName>
    <definedName name="_xlnm.Print_Area" localSheetId="6">'1.4. ZIDARSKI RADOVI'!$A$1:$F$24</definedName>
    <definedName name="_xlnm.Print_Area" localSheetId="7">'1.5. GLAZURE I ŽBUKE'!$A$1:$G$19</definedName>
    <definedName name="_xlnm.Print_Area" localSheetId="8">'1.6. TESARSKI '!$A$1:$G$29</definedName>
    <definedName name="_xlnm.Print_Area" localSheetId="9">'1.7. FASADERSKI RADOVI'!$A$1:$G$90</definedName>
    <definedName name="_xlnm.Print_Area" localSheetId="10">'1.8. PREGRADNI ZIDOVI I STROPOV'!$A$1:$G$72</definedName>
    <definedName name="_xlnm.Print_Area" localSheetId="11">'1.9. SOBOSLIKARSKI RADOVI'!$A$1:$G$24</definedName>
    <definedName name="_xlnm.Print_Area" localSheetId="0">REKAPITULACIJA!$A$1:$D$48</definedName>
    <definedName name="_xlnm.Print_Area" localSheetId="1">'ZAJEDNIČKI UVJETI'!$A$1:$C$85</definedName>
  </definedNames>
  <calcPr calcId="152511"/>
</workbook>
</file>

<file path=xl/calcChain.xml><?xml version="1.0" encoding="utf-8"?>
<calcChain xmlns="http://schemas.openxmlformats.org/spreadsheetml/2006/main">
  <c r="F58" i="137" l="1"/>
  <c r="F55" i="69" l="1"/>
  <c r="F51" i="69"/>
  <c r="F47" i="69"/>
  <c r="F43" i="69"/>
  <c r="F39" i="69"/>
  <c r="F35" i="69"/>
  <c r="F31" i="69"/>
  <c r="F27" i="69"/>
  <c r="F23" i="69"/>
  <c r="F15" i="69"/>
  <c r="F26" i="133"/>
  <c r="F31" i="23" l="1"/>
  <c r="F27" i="23"/>
  <c r="F23" i="23"/>
  <c r="F19" i="23"/>
  <c r="F15" i="23"/>
  <c r="F21" i="29"/>
  <c r="F67" i="24" l="1"/>
  <c r="F64" i="24"/>
  <c r="F60" i="24"/>
  <c r="F28" i="24"/>
  <c r="F30" i="24" s="1"/>
  <c r="F87" i="69"/>
  <c r="F86" i="69"/>
  <c r="F74" i="114"/>
  <c r="F73" i="114"/>
  <c r="F53" i="114" l="1"/>
  <c r="F49" i="114"/>
  <c r="F48" i="114"/>
  <c r="F57" i="114"/>
  <c r="F19" i="114"/>
  <c r="F15" i="114"/>
  <c r="F79" i="113"/>
  <c r="F68" i="113"/>
  <c r="F106" i="113"/>
  <c r="F105" i="113"/>
  <c r="F53" i="113"/>
  <c r="F100" i="113"/>
  <c r="F101" i="113"/>
  <c r="F38" i="112" l="1"/>
  <c r="F36" i="112"/>
  <c r="F42" i="112"/>
  <c r="F30" i="131"/>
  <c r="F11" i="131"/>
  <c r="F12" i="131"/>
  <c r="F26" i="131"/>
  <c r="F155" i="137" l="1"/>
  <c r="F151" i="137"/>
  <c r="F147" i="137"/>
  <c r="F143" i="137"/>
  <c r="F141" i="137"/>
  <c r="F139" i="137"/>
  <c r="F137" i="137"/>
  <c r="F135" i="137"/>
  <c r="F133" i="137"/>
  <c r="F131" i="137"/>
  <c r="F127" i="137"/>
  <c r="F123" i="137"/>
  <c r="F119" i="137"/>
  <c r="F115" i="137"/>
  <c r="F111" i="137"/>
  <c r="F107" i="137"/>
  <c r="F103" i="137"/>
  <c r="F99" i="137"/>
  <c r="F94" i="137"/>
  <c r="F90" i="137"/>
  <c r="F86" i="137"/>
  <c r="F82" i="137"/>
  <c r="F78" i="137"/>
  <c r="F75" i="137"/>
  <c r="F74" i="137"/>
  <c r="F69" i="137"/>
  <c r="F64" i="137"/>
  <c r="F54" i="137"/>
  <c r="F50" i="137"/>
  <c r="F47" i="137"/>
  <c r="F46" i="137"/>
  <c r="F42" i="137"/>
  <c r="F41" i="137"/>
  <c r="F38" i="137"/>
  <c r="F37" i="137"/>
  <c r="F33" i="137"/>
  <c r="F65" i="136"/>
  <c r="F61" i="136"/>
  <c r="F58" i="136"/>
  <c r="F57" i="136"/>
  <c r="F54" i="136"/>
  <c r="F52" i="136"/>
  <c r="F50" i="136"/>
  <c r="F49" i="136"/>
  <c r="F48" i="136"/>
  <c r="F47" i="136"/>
  <c r="F41" i="136"/>
  <c r="F38" i="136"/>
  <c r="F37" i="136"/>
  <c r="F36" i="136"/>
  <c r="F35" i="136"/>
  <c r="F34" i="136"/>
  <c r="F33" i="136"/>
  <c r="F30" i="136"/>
  <c r="F29" i="136"/>
  <c r="F25" i="136"/>
  <c r="F24" i="136"/>
  <c r="F23" i="136"/>
  <c r="F22" i="136"/>
  <c r="F24" i="135"/>
  <c r="F20" i="135"/>
  <c r="F16" i="135"/>
  <c r="F12" i="135"/>
  <c r="F10" i="135"/>
  <c r="F15" i="133"/>
  <c r="F14" i="133"/>
  <c r="F28" i="133" l="1"/>
  <c r="D14" i="50" s="1"/>
  <c r="F67" i="136"/>
  <c r="F29" i="135"/>
  <c r="D24" i="50" s="1"/>
  <c r="F43" i="136"/>
  <c r="F157" i="137"/>
  <c r="D26" i="50" s="1"/>
  <c r="F69" i="136" l="1"/>
  <c r="D25" i="50" s="1"/>
  <c r="F17" i="115"/>
  <c r="F20" i="115"/>
  <c r="F33" i="114"/>
  <c r="F46" i="29"/>
  <c r="F42" i="29"/>
  <c r="F38" i="29"/>
  <c r="F34" i="29"/>
  <c r="F30" i="29"/>
  <c r="F26" i="29"/>
  <c r="F25" i="29"/>
  <c r="F17" i="29"/>
  <c r="F13" i="29"/>
  <c r="F49" i="29"/>
  <c r="F57" i="24"/>
  <c r="F69" i="24" s="1"/>
  <c r="F48" i="24"/>
  <c r="F50" i="24" s="1"/>
  <c r="F36" i="24"/>
  <c r="F70" i="114"/>
  <c r="F66" i="114"/>
  <c r="F10" i="131"/>
  <c r="F15" i="22"/>
  <c r="F14" i="22"/>
  <c r="F13" i="22"/>
  <c r="F12" i="22"/>
  <c r="F11" i="22"/>
  <c r="F10" i="22"/>
  <c r="F16" i="22"/>
  <c r="F34" i="23"/>
  <c r="F85" i="69"/>
  <c r="F21" i="28"/>
  <c r="F18" i="28"/>
  <c r="F8" i="116"/>
  <c r="F35" i="112"/>
  <c r="F37" i="112"/>
  <c r="F28" i="112"/>
  <c r="F19" i="112"/>
  <c r="F12" i="112"/>
  <c r="F22" i="131"/>
  <c r="F19" i="131"/>
  <c r="F18" i="131"/>
  <c r="F17" i="131"/>
  <c r="F16" i="131"/>
  <c r="F12" i="116"/>
  <c r="F83" i="69"/>
  <c r="F67" i="69"/>
  <c r="F110" i="113"/>
  <c r="F109" i="113"/>
  <c r="F96" i="113"/>
  <c r="F95" i="113"/>
  <c r="F94" i="113"/>
  <c r="F89" i="113"/>
  <c r="F88" i="113"/>
  <c r="F85" i="113"/>
  <c r="F81" i="113"/>
  <c r="F80" i="113"/>
  <c r="F78" i="113"/>
  <c r="F74" i="113"/>
  <c r="F73" i="113"/>
  <c r="F69" i="113"/>
  <c r="F67" i="113"/>
  <c r="F63" i="113"/>
  <c r="F62" i="113"/>
  <c r="F52" i="113"/>
  <c r="F58" i="113"/>
  <c r="F57" i="113"/>
  <c r="F24" i="112"/>
  <c r="F17" i="22"/>
  <c r="F13" i="23"/>
  <c r="F14" i="28"/>
  <c r="F17" i="28"/>
  <c r="F19" i="28"/>
  <c r="F19" i="24"/>
  <c r="F19" i="69"/>
  <c r="F84" i="69"/>
  <c r="F10" i="116"/>
  <c r="F11" i="115"/>
  <c r="F12" i="115"/>
  <c r="F21" i="115"/>
  <c r="F22" i="115"/>
  <c r="F67" i="114"/>
  <c r="F51" i="113"/>
  <c r="F15" i="112"/>
  <c r="F23" i="112"/>
  <c r="F45" i="112" l="1"/>
  <c r="F33" i="131"/>
  <c r="D8" i="50" s="1"/>
  <c r="F24" i="28"/>
  <c r="D20" i="50" s="1"/>
  <c r="F19" i="22"/>
  <c r="D22" i="50" s="1"/>
  <c r="F52" i="29"/>
  <c r="D23" i="50" s="1"/>
  <c r="F24" i="115"/>
  <c r="D12" i="50" s="1"/>
  <c r="F113" i="113"/>
  <c r="D10" i="50" s="1"/>
  <c r="F58" i="114"/>
  <c r="F77" i="114"/>
  <c r="F21" i="24"/>
  <c r="F37" i="23"/>
  <c r="D21" i="50" s="1"/>
  <c r="F38" i="24"/>
  <c r="F90" i="69"/>
  <c r="D15" i="50" s="1"/>
  <c r="F19" i="116"/>
  <c r="D13" i="50" s="1"/>
  <c r="F80" i="114" l="1"/>
  <c r="D11" i="50" s="1"/>
  <c r="F72" i="24"/>
  <c r="D19" i="50" s="1"/>
  <c r="D17" i="50" s="1"/>
  <c r="D9" i="50"/>
  <c r="D6" i="50" s="1"/>
  <c r="D30" i="50" s="1"/>
</calcChain>
</file>

<file path=xl/sharedStrings.xml><?xml version="1.0" encoding="utf-8"?>
<sst xmlns="http://schemas.openxmlformats.org/spreadsheetml/2006/main" count="1010" uniqueCount="684">
  <si>
    <t>U cijeni sav rad i materijal po uputi proizvođača do potpune gotovosti. U cijeni je uključena potrebna pokretna radna skela visine 200-300 cm i čišćenje radnog mjesta nakon završetka radova. Obračun po m3 izvedenog zida.</t>
  </si>
  <si>
    <t xml:space="preserve">Prilikom izvođenja fasaderskih radova treba se pridržavati svih uputa proizvođača, kako u pripremi podloge, tako i u načinu pripreme, omjerima, vremenskim uvjetima i vremenskim razmacima nanošenja  slojeva. Obveza je izvođača njega fasade i rad u granicama dozvoljenih atmosferskih prilika. U cijeni stavke su i ugradnja materijala,  svi prateći radovi koji bez posebnog navođenja pripadaju ugovorenim radovima, te zaštita svih elemenata fasadne stolarije i bravarije. Sve boje dogovoriti s projektantom, uz obavezno predočenje uzorka boje i obrade. Sve boje dogovoriti s projektantom, uz obavezno predočenje uzorka boje i obrade. Obveza izvođača je montaža te po završenoj ugradnji demontirati skelu i sav preostali pripadajući materijal, ambalažu i otpad sa zgrade, te investitoru predati završno očišćenu fazu predmetnog rada. </t>
  </si>
  <si>
    <t xml:space="preserve">Izvesti u skladu s važećim propisima i pravilima struke do potpune gotovosti fasade. </t>
  </si>
  <si>
    <t>Prije početka izvođenja ugovorenih radova sve nejasnoće riješiti s projektantom. Izvođač predlaže projektantu svoje detalje i radioničke nacrte i može započeti sa radom kad projektant iste odobri. Izvođač je dužan materijal i izvedbu temeljiti na potrebnim propisima, atestima i standardima. Projektant odabire okov (vidljivi). Radovi se isporučuju sa kompletnim ustakljenjem i okovom. Bravarija se preuzima kao gotova tek iza ugradbe po bravaru, a za funkcionalnost i ispravnost izvođač garantira u skladu s Ugovorom.</t>
  </si>
  <si>
    <t>Po završetku radova teren i svi dijelovi objekta bit će ostavljeni u čistom i urednom stanju koje će udovoljiti pregledu i odobrenju nadzornog inženjera. Sav preostali materijal, oprema i privremeni objekti bit će uklonjeni sa gradilišta, a površine na kojima su bili postavljeni dovedene su u prijašnje stanje, u stanje predviđeno projektom ili u stanje koje će odobriti nadzorni inženjer, a sve bez prava na posebnu naplatu.</t>
  </si>
  <si>
    <t>10. DELIVERY OF WORKS</t>
  </si>
  <si>
    <t>Upon completion of works, the completed object will be delivered via Commission which must include representatives of the investor, design engineer and contractor, and if necessary, representatives of the producer or companies that participated in financing or constructing the object. Prior to delivery, the contractor is obligated to deliver all the documentation to the investor, especially the executed work design, i.e. working design, with all the alterations and additions made during construction, daily progress record, certificates, testing results, etc., as well as other documentation the investor needs in order to  apply for the operating licence in accordance with laws and regulations.</t>
  </si>
  <si>
    <t xml:space="preserve">During the delivery, acceptance record will be kept and the contractor is obligated to make all the potential corrections, repairs and replacements on works should these be established in the record. These obligations of the contractor do not exclude his obligation until Technical inspection commission. </t>
  </si>
  <si>
    <t xml:space="preserve">B) GENERAL DESCRIPTION WITH THE COST ESTIMATE </t>
  </si>
  <si>
    <t xml:space="preserve">All works must be executed in quality materials in accordance with the description, details, written orders, but all within the limits of the bidden unit price. Any damages made during work on own or others works are to be removed at the expense of the doer. </t>
  </si>
  <si>
    <t xml:space="preserve">All low-quality works must be removed and replaced with appropriate, without any compensation by the investor. </t>
  </si>
  <si>
    <t>Should the description of any item leave the contractor in doubt about the manner of execution, he is obligated, in due time, prior to bidding, to request an explanation from the design engineer.</t>
  </si>
  <si>
    <t xml:space="preserve">Any potential alterations of materials or method of work execution during construction must be made exclusively in written arrangement with the design and supervising engineers. All additional operations not confirmed in this manner, will not be recognized in the calculation. </t>
  </si>
  <si>
    <t xml:space="preserve">The executed works must completely conform to the cost estimate description, and for that purpose, the investor is entitled to request from the contractor, prior to commencement of works, to provide samples which are kept at the construction site administration and executed works must fully conform with these. </t>
  </si>
  <si>
    <t xml:space="preserve">The contractor is obligated, prior to work commencement, to control the elevations of the existing terrain in relation to relative +0,00 elevation of all internal floor plates. Should potential discrepancies between the project design and actual conditions on the construction site be determined, the contractor is obligated to inform the investor and the design engineer, in a timely manner, and request particular explanations. All measures are to be compared to actual conditions. All controls are executed with no additional charge. </t>
  </si>
  <si>
    <t xml:space="preserve">Unit price must include all the elements listed as follows: </t>
  </si>
  <si>
    <t>a) Materials</t>
  </si>
  <si>
    <t xml:space="preserve">Prices of materials include the procurement price of all the materials used in the working process as basic materials but also the materials that are not incorporated into the final product and are only auxiliary. The price includes the transport cost, regardless of the method of transport, transfers, loadings and unloadings, storage and protection from damage at the construction site (transfer, protection, etc.). The price also includes providing necessary samples for particular types of materials. </t>
  </si>
  <si>
    <t>b) Work</t>
  </si>
  <si>
    <t xml:space="preserve">When calculating work, all main and auxiliary work must be included as well as the internal transport. Work connected to protection of finished constructions and parts of the object from harmful atmospheric influences, such as heat, cold, etc., must also be included. </t>
  </si>
  <si>
    <t xml:space="preserve">c) Measurements </t>
  </si>
  <si>
    <t>If method of execution is not prescribed by a particular item, valid regulations and norms are to be fully applied.</t>
  </si>
  <si>
    <t xml:space="preserve">Prije početka radova na iskopu i nasipavanju potrebno je raščistiti teren, odstraniti raslinje, šiblje, panjeve, ostale prepreke. Svi iskopi vrše se strojno ili ručno, po projektu izvođača. Propisane mjere presjeka-profila ne smiju se prekoračiti bez odobrenja nadzornog inženjera. Pažnju treba posvetiti odvodnjavanju iskopanih površina, da bi se radovi izvodili na relativno suhom terenu, sigurnom od urušavanja i zatrpavanja. Samo zdravu iskopanu zemlju smije se upotrijebiti za daljnja planiranja terena hortikulturno obrađenih površina. Prije početka geomehaničar i statičar trebaju pregledati kvalitetu tla i odobriti početak betoniranja, upisom u građevinski dnevnik. </t>
  </si>
  <si>
    <t>Kod izvedbe betonskih i armirano betonskih radova izvođač se u svemu mora pridržavati: Tehničkim propisom za betonske konstrukcije (NN 139/09, 014/2010, 125/2010), normama HRN EN 206-1:2006 i HRN EN 13670:2010, Pravilnika o tehničkim mjerama i uvjetima za prednapregnute konstrukcije,   Pravilnika o tehničkim mjerama za lakoagregatni beton,  Pravilnika o tehničkim mjerama i uvjetima za projektiranje i izvođenje betonskih konstrukcija u sredinama izloženim agresivnom djelovanju vode i tla i Pravilnika o tehničkim mjerama i uvjetima za spregnute konstrukcije. Osim toga izvođač se mora pridržavati svih tehničkih propisa i standarda s obaveznom primjenom za čelik, cement, agregat i ostale materijale.</t>
  </si>
  <si>
    <t xml:space="preserve">U pravilu, kod ugradnje, beton se sabija vibratorom, odnosno pervibratorom, ovisno o konstrukciji. Vibriranje vršiti do te mjere da ne dođe do segregacije betona. Kod izrade betonskih i armirano betonskih konstrukcija treba se pridržavati nacrta oplate, armaturnih nacrta, detalja za razne ugradnje, statičkog proračuna, te uputa projektanta-konstruktera i nadzornog inženjera. </t>
  </si>
  <si>
    <t>Marke i kvaliteta betona za sve armirano betonske i montažne konstrukcije su određene u statičkom računu, pa ih se izvođač mora strogo pridržavati, kao i dimenzija određenih nacrta te izraditi projekt betona kojeg ovjerava nadzorni inžinjer. Izvođač je dužan tokom gradnje uzimati probne betonske kocke prema projektu betona od svake karakteristične konstrukcije. Postupak od uzimanja uzoraka do ispitivanja mora biti po važećim propisima. Sve troškove oko redovnog ili izvanrednog ispitivanja kvalitete betona snosi izvođač.</t>
  </si>
  <si>
    <t>Svu dokumentaciju za montažne elemente koju izrađuje izvođač, dužan je dati na odobrenje projektantu i nadzornom inženjeru. Također sve završne boje i teksture obrade mora ovjeriti projektant te se moraju izraditi uzorci.</t>
  </si>
  <si>
    <t>Količine željeza u troškovniku su aproksimativne. Točne količine za obračun date su u armaturnim nacrtima. U cijeni armature podrazumijeva se dobava, doprema čišćenje od rđe, rezanje, savijanje i montaža. Betonsko željezo mora biti uredno položeno prema armaturnim nacrtima, a betoniranje može započeti tek nakon pregleda i preuzimanja armature po nadzornom inženjeru. Prilikom betoniranja treba naročito paziti da armatura ostane u položaju predviđenom statičkim računom i nacrtom. Jedinična cijena pojedine stavke za betonske i arm. betonske konstrukcije mora sadržavati: sve vertikalne i horizontalne transporte, sav rad, osnovni i pomoćni.</t>
  </si>
  <si>
    <t xml:space="preserve">Kod betoniranja konstrukcije nakon prekida prvo treba spojeve očistiti, površinu ohrapaviti, isprati, a potom betonirati. </t>
  </si>
  <si>
    <t>Beton treba zaštititi dok se nije vezao od djelovanja atmosferskih i temperaturnih utjecaja. Za vrijeme ljeta treba ga dobro polijevati vodom, da ne bi na površini nastalo sušenje prije vezanja. Potrebno ga je od djelovanja kiše  pokriti, a u zimi od smrzavanja treba ga zaštititi slojem pijeska ili na koji drugi način. Sve eventualne ispucane i deformirane dijelove konstrukcije ukloniti i zamijeniti novima, bez prava naplate. Kod betoniranja kompliciranih i statičkih važnih konstrukcija treba prethodno pozvati statičara da pregleda armaturu. Nadzorni inženjer ima pravo izvršiti izvanredno ispitivanje betona tj. uzeti seriju kocaka i dati ih na ispitivanje. Za betoniranje izvesti svu potrebnu skelu sa prilazima, mostovima i sl.</t>
  </si>
  <si>
    <t>Beton se miješa u miješalici. Ručno miješanje dopušta se samo za manje važne konstrukcije - podložni beton, za niske marke betona - beton C12/15 i po prethodnom odobrenju nadzornog inženjera, a u skladu sa projektom betona. Cement, agregat i voda moraju se dodavati u količinama koje osiguravaju propisanu marku betona. Za izradu betona odabirati  takvu granulaciju agregata, vodocementni faktor, da se dobije beton potrebne konzistencije, koja će osiguravati traženu marku. Izvođač ispitivanjem mora dokazati da upotrebljeni materijal i proizvedeni beton imaju propisanu kvalitetu, a tu mora biti označeno gdje je taj materijal upotrijebljen (građ. pozicija).</t>
  </si>
  <si>
    <t>COMMON CALCULATION-TECHNICAL TERMS</t>
  </si>
  <si>
    <t>1. GENERAL TERMS</t>
  </si>
  <si>
    <t xml:space="preserve">These common calculation-technical terms are an integral part of all general terms for particular types of works. </t>
  </si>
  <si>
    <t>The prices in this cost estimate include all compensations for particular works and procurements in completed works of cost estimate items they refer to, i.e. all the work, materials, tool fees, all preparations, auxiliary and finishing works, horizontal and vertical transports and transfers, construction and dismantling of necessary scaffolds, all the security measures prescribed by HTZ provisions and similar. The prices also include all other charges as well as allowances for execution of craft works - protection of craft works and products: joinery, sanitary facilities, linings, all the necessary material testings for the purpose of obtaining quality and solidity required by regulations. All used materials, as well as the final product, must conform with existing technical regulations, and if the material or product is outside our standards, quality must be proven by Institute for Material Testing certificate.</t>
  </si>
  <si>
    <t xml:space="preserve">Cijene upisane u ovaj troškovnik sadrže svu odštetu za pojedine radove i dobave u odnosnim stavkama troškovnika i to u potpuno završenom radu tj. sav rad, materijal, naknadu za alat, sve pripreme, sporedne i završne radove, te horizontalne i vertikalne prijevoze i prijenose, postave i skidanje potrebnih skela, sve sigurnosne mjere po odredbama HTZ i slično. U cijene su također uključena sva druga davanja kao i pripomoći kod izvedbe obrtničkih radova - zaštita obrtničkih radova i proizvoda: stolarije, sanitarije, obloga, zatim sva potrebna ispitivanja materijala radi postizavanja tražene kvalitete i čvrstoće po propisima. Sav upotrijebljeni materijal kao i finalni proizvod, mora odgovarati postojećim tehničkim propisima a ukoliko je to materijal ili proizvod izvan naših standarda treba kvalitetu istih dokazati atestom Zavoda za ispitivanje materijala. </t>
  </si>
  <si>
    <t>By bidding, the contractor accepts the obligation of procuring all the described materials and products in due time, and should he be unable to procure the described during construction, he will collect offers for each alteration, and with the approval of the supervising engineer and the investor, choose the most favourable.</t>
  </si>
  <si>
    <t>Davanjem ponude izvođač se obavezuje pravovremeno nabaviti sav opisani materijal i proizvode, a u slučaju nemogućnosti nabavke opisanog, tokom izvedbe gradnje će se za svaku izmjenu prikupiti ponude i uz suglasnost nadzornog inženjera i investitora odabrati najpovoljnija.</t>
  </si>
  <si>
    <t xml:space="preserve">In case of agreement to execute works in accordance with the programme and progress record, all the works will be calculated in accordance with actual measurements, regardless of the quantities entered into the cost estimate. Therefore, as a method for calculation of multiple actions, unit prices from this cost estimate apply. For works not included in the cost estimate, prices of wages and basic materials will apply, and calculation will be executed based on "Construction Average Norms". </t>
  </si>
  <si>
    <t xml:space="preserve">The contractor is not entitled to manipulative costs for works executed by his own units, regardless if these be construction or craft works. </t>
  </si>
  <si>
    <t xml:space="preserve">The contractor is obligated to keep the daily progress record and programme and progress record, signed by the supervising engineer in order to ensure control over the extent of executed works. </t>
  </si>
  <si>
    <t xml:space="preserve">Prior to work commencement, all measures and quantities must be checked and verified against actual conditions and all the details of execution arranged with the design engineer. </t>
  </si>
  <si>
    <t>2. SCOPE OF WORKS</t>
  </si>
  <si>
    <t xml:space="preserve">This cost estimate includes all construction and craft works including the necessary demolitions. </t>
  </si>
  <si>
    <t xml:space="preserve">The contractor is obligated to adhere to all the existing laws, standards, orders and instructions, regulations, ordinances, directives and other acts pertaining or which may pertain to contracted works. </t>
  </si>
  <si>
    <t>3. TECHNICAL DOCUMENTATION</t>
  </si>
  <si>
    <t xml:space="preserve">All technical documentation listed in the study is, in its entirety, an integral part of the construction contract. Anything included into the cost estimates or included into the blueprints and not mentioned in the cost estimates is considered to be contained in both. In case of discrepancies between the cost estimates and blueprints, cost estimates take precedence, in case of any ambiguity or discrepancy in numbers, blueprints or cost estimates, the supervising engineer and design engineer must be notified of these in order to provide interpretation and explanation. Requesting such an interpretation and explanation can in no case, serve as an excuse not to continue with work execution in conformity with the interpretation, i.e. decision of the design engineer and supervising engineer. </t>
  </si>
  <si>
    <t>Contractor is obligated to obtain approval from the design engineer for all the implemented materials, final processing and equipment, and without such approval, the inspection is not obligated to approve them.</t>
  </si>
  <si>
    <t xml:space="preserve">In case of discrepancies between the small and large scale blueprints, large scale blueprints (detailed blueprints) are valid. In any blueprint where a portion of works is displayed in detail and the rest in contours, the detailed part is applied to the rest of the blueprint as well. </t>
  </si>
  <si>
    <t>Should any changes or additions be made during construction, approval of the supervising engineer must be requested prior to implementation and unit price based on elements from the offer must be contracted and this is to be entered into the daily progress record and attested. All additional operations not confirmed in this manner, will not be recognized in the calculation.</t>
  </si>
  <si>
    <t>Ako tokom gradnje nastupe neke promjene ili dopune treba prije provedbe istih tražiti suglasnost nadzornog inženjera i ugovoriti jediničnu cijenu na osnovi elemenata danih u ponudi i to unijeti u građevinski dnevnik uz ovjeru. Sve nastale višeradnje koje nisu utvrđene na ovaj način neće se priznati u obračunu.</t>
  </si>
  <si>
    <t>4. TEMPORARY OBJECTS, EQUIPMENT, INSTALLATIONS</t>
  </si>
  <si>
    <t>The contractor is obligated to erect and install all the necessary temporary objects, fences, protections, equipment and installations necessary for the regular work execution and to remove them from the construction site upon completion of works. Temporary objects, fences, protection and equipment include, among other things, construction of potentially necessary barracks, temporary organisation of existing rooms which can be used for disposal, transport and installation of construction elevators, cranes, ladders and step irons, fences, protective fences, scaffolds, platforms, labels, fire protection equipment and anything else necessary for fast and safe execution of construction. The contractor will execute all these works without any additional charges.</t>
  </si>
  <si>
    <t xml:space="preserve">The contractor shall, if needed, with no additional charges, execute all the necessary temporary connections for water supply, sewer, electrical power grid and telephone and to install the necessary lighting in the construction site, including the prescribed light signalization. </t>
  </si>
  <si>
    <t xml:space="preserve">The contractor is obligated to organise a security service at the construction site and insure the third parties property and lives from all potential damages and injuries that might be caused by construction execution or construction preparations. The contractor takes full responsibility for all the material, equipment, etc., during the execution of preparatory works and object construction, including the material and equipment of the co-operators, subcontractors, etc., until all the works and objects are delivered to the investor. </t>
  </si>
  <si>
    <t>5. DEMOLITIONS</t>
  </si>
  <si>
    <t xml:space="preserve"> The contractor is obligated to perform the cleaning of rubble upon the completion of rough construction works and transport it to the city landfill.</t>
  </si>
  <si>
    <t>Izvođač radova po završetku grubih radova treba izvršiti čišćenje te svu šutu odvesti na gradsku deponiju.</t>
  </si>
  <si>
    <t>6. CLEANING</t>
  </si>
  <si>
    <t xml:space="preserve">The contractor will undertake cleaning during construction works and upon completion of particular rough construction works, as well as the fine cleaning prior to final delivery. Cleaning encompasses removal of garbage, waste, rubble, materials and elements the supervising engineer refused and demanded their removal from the construction site, as well as  the final cleaning and washing upon completion of works and keeping all the materials properly stored. The contractor is also obligated to remove all the materials, equipment, etc. Rough cleanings to be executed every day upon work completion. The contractor is also obligated to perform the final cleaning of the entire object prior to delivery, including the washing of all the glass surfaces, tiles, sanitary facilities, steel reinforcements, etc.. </t>
  </si>
  <si>
    <t xml:space="preserve">The contractor will execute all the cleanings listed above with cleaning agents produced and recommended for use on surfaces being cleaned and the contractor shall, at his own expense replace, fix or restore to proper condition any works or surfaces damaged during such cleaning.  </t>
  </si>
  <si>
    <t>7. WASTE REMOVAL</t>
  </si>
  <si>
    <t xml:space="preserve">The contractor will, during execution of works, remove all the waste, garbage and rubble and transport them outside the construction site in accordance with the Waste Disposal Act and will maintain the entire object, including the forecourt as well as pavements and streets around the construction site in orderly and operating condition. The contractor is obligated to pay attention and ensure that during waste removal, people and property are not endangered. During all cleanings and waste removals, whenever it is possible, the contractor will use water to reduce the generation of dust. No garbage will be incinerated at the construction site. No garbage or waste will be disposed of in the excavations or pits or used for backfilling. </t>
  </si>
  <si>
    <t xml:space="preserve">Izvođač će tokom trajanja izvedbe uklanjati sve otpatke, smeće i šutu te će isto otpremiti izvan gradilišta prema zakonu o zbrinjavanju otpada i održavat će cijeli objekt uključivo dvorište i pločnike i ulice oko gradilišta u urednom i radnom stanju. Izvođač je obavezan voditi računa i provesti mjere osiguranja da se tokom uklanjanja otpadaka materijala i opreme ne dovedu u opasnost ljudi i imovina. Prilikom svih čišćenja i uklanjanja otpadaka kada god je to moguće izvođač će koristiti vodu da smanji stvaranje prašine. Nikakvo smeće neće biti spaljivano na gradilištu. Nikakvo smeće ili otpaci neće se bacati u iskope, jame niti koristiti kod nasipavanja. </t>
  </si>
  <si>
    <t xml:space="preserve">Vehicles used in transport of garbage, rabble and waste must have a canvas roof (tarpaulin), and the transported material must be sprayed with water, all to prevent scattering and dissipation by wind during transport to waste disposal site. Excess mud and other impurities must be cleaned from the vehicle wheels in order to prevent these being scattered on streets outside the construction site. The contractor is obligated, at his own cost, to remove and clean the smeared surfaces of any mud and other impurities that such vehicles potentially spread in the streets outside the construction site. </t>
  </si>
  <si>
    <t>Vozila koja će se koristiti za odvoz smeća, šute i otpadaka moraju imati platneni krov (ceradu), a materijal koji se prevozi mora biti poprskan vodom, sve kako bi se spriječilo njegovo rasipanje i raznošenje vjetrom tokom prijevoza do lokaliteta za deponiranje. Suvišno blato i ostala nečistoća trebaju se očistiti sa kotača vozila kako bi se spriječilo da se isto raznosi po ulicama izvan gradilišta. Svako eventualno blato i ostalu nečistoću koju takova vozila raznesu po ulicama izvan gradilišta obavezan je izvođač o svom trošku ukloniti i zaprljane površine očistiti.</t>
  </si>
  <si>
    <t>8. STORAGE OF MATERIALS</t>
  </si>
  <si>
    <t>Any materials and equipment to be used on the object must be stored, stacked and protected and maintained in orderly and good condition. All excessive material, equipment and tools that are no longer used, such as scaffolds, etc., must be stacked in an orderly manner not impeding with the progress of other works and removed from the construction site at the first chance. Should the existing rooms or partially finalized spaces within the object be used as temporary material storage facilities, this must not affect the timely execution of the remaining works nor the inspection, i.e. control of the executed works. The contractor is also responsible that the weight of stored materials does not exceed the allowed calculated load capacity of the construction.</t>
  </si>
  <si>
    <t>9. COMPLETION OF WORKS</t>
  </si>
  <si>
    <t xml:space="preserve">Upon completion of works, the terrain and all the parts of the object will be left in clean and orderly condition that will conform with inspection and supervising engineer approval. All the remaining material, equipment and temporary objects will be removed from the construction site, and surfaces they were situated on restored to their previous condition, condition specified by the project or condition approved by the supervising engineer, all without entitlement to additional charge. </t>
  </si>
  <si>
    <t xml:space="preserve">Jedinična cijena mora sadržavati kompletno izrađen produkt i to ugrađen na objektu. Eventualne sitnije zidarske pripomoći kod ugradbe predviđene su u troškovniku graditeljskih radova koje izvodi izvođač graditeljskih radova. Sve mjere treba kontrolirati u naravi, ako se eventualno ne može zbog rokova čekati da se za neki element uzmu mjere na objektu., izvođač bravarskih radova treba s rukovoditeljem građenja pismeno utanačiti toleranciju mjera za pojedine stavke. Ako koja stavka nije izvođaču jasna, mora prije predaje ponude tražiti objašnjenje od projektanata. </t>
  </si>
  <si>
    <t>Eventualne izmjene materijala te načina izvedbe tijekom gradnje moraju se izvršiti isključivo pismenim dogovorom sa projektantom i nadzornim inženjerom. Sve višeradnje koje neće biti na taj način utvrđene neće se priznati.</t>
  </si>
  <si>
    <t>Jedinična cijena mora sadržavati: uzimanje mjera za izvedbu i obračun, sav rad u radionici, pripremu i rezanje te rad na gradnji,  transport materijala na gradilište, uskladištenje te donos na mjesto ugradbe,  korištenje manjih strojeva i alata,  potrebnu skelu,  zaštitu izvedenih radova do primopredaje,  provođenje mjera HTZ. Obračun izvedenih radova vrši se prema pravilnicima, opisu pozicije sheme i opisu stavke troškovnika.</t>
  </si>
  <si>
    <t>Sheme aluminijske bravarije su sastavni dio troškovnika. Svi bravarski radovi moraju biti izrađeni, dostavljeni montirani na objektu prema uzancama za tu vrstu zanata, a u svemu prema slijedećoj potrebnoj dokumentaciji: šemi bravarije, opisu radova u troškovniku, uzetim mjerama na objektu, radioničkim nacrtima i detaljima izrađenim po izvođaču, a odobrenim i potpisanim od strane projektanta.</t>
  </si>
  <si>
    <t>Magnetski kontakti, elektro prihvatnici i usadne brave obračunati su u troškovniku Tehničke zaštite te je potrebno prije izrade koordinirati pripremu vrata za ove elemente. Sva oprema vrata (npr. antipanik letve, kvake, ključanice, panti, stoperi...) izabire se u kvaliteti proizvoda tvrte FSB. Snagu pumpi za samozatvaranje predvidjeti prema funkciji vrata, kao i redosljednik zatvaranja kod dvokrilnih vrata. Finalne obrade reški na spoju bravarskih elemenata (vrata, ograde...) i zidova, podova, stropova uključene u cijenu!</t>
  </si>
  <si>
    <t>Dužnosti i obaveza nadzornog inženjera su: kontinuirana kontrola izrade i montaže čelične konstrukcije u svim fazama, ovjeravanje naprijed navedenih dokumenata,  sudjelovanje kod nadzora konstrukcije u radionici u skladu s odredbama Pravilnika, sudjelovanje kod nadzora gotove montirane konstrukcije u skladu s odredbama   “Pravilnika o tehničkim mjerama i uvjetima za montažu čelične konstrukcije.</t>
  </si>
  <si>
    <t>Izvođačeva je dužnost i zakonska obaveza da projektanta upozori na uočene proturječnosti i nedostatke u tehničkoj dokumentaciji. Isto tako dužan je za sve nejasnoće tražiti objašnjenje od projektanta. Tijekom radova se po nahođenju nadzornog organa može vršiti dopunsko atestiranje pojedinih zavarivača ako su za ukazane potrebe. Troškove atestiranja snosi izvođač.</t>
  </si>
  <si>
    <t>Projektom arhitekture, shemama kao i karakterističnim detaljima zadani su svi dimenzioni i funkcionalni parametri pojedinih pozicija grupa bravarskih radova. Ponuđači radova obavezni se pridržavati zadanih parametara, funkcija elemenata, kvalitete i standarda dalje navedenih u tehničkom opisu. Odabrani izvođač radova može izvršiti nabavu glavnih i ponuđenih materijala, a posebno okova po dobivanju pismene suglasnosti projektanta na prezentirana tehnička rješenja i uzorke. Eventualnim alternativnim rješenjima ne smije se narušiti arhitektonska koncepcija projekta, funkcija i kvaliteta. Materijali za izradu elemenata kao i svi gotovi elementi i njihova montaža moraju odgovarati normama, a izrada mora biti prema pravilima zanata.</t>
  </si>
  <si>
    <t>PODOPOLAGAČKI RADOVI</t>
  </si>
  <si>
    <t>Obračun se vrši prema postojećim normama za izvođenje završnih radova u građevinarstvu. Izvođač podnih obloga prije početka radova mora donjeti ili izraditi uzorak poda te ih zapisnički mora odobriti projektant. Ovi opći uvjeti mijenjaju se i nadopunjuju opisom pojedine stavke troškovnika. U vrijednost stavki uključiti sve potrebne prijelazne, razdjelne, kutne i dilatacijske profile za sve vrste podova. Materijal profila je Al ili inox.</t>
  </si>
  <si>
    <t>Napomena:</t>
  </si>
  <si>
    <t>OSTALI RADOVI</t>
  </si>
  <si>
    <t>Dobava, montaža i demontaža fasadne cijevne i "H" skele, sa svim potrebnim ogradama, zaštitama i slično. Uključena je u cijenu pojedinih stavki fasaderskih radova. Stavka podrazumijeva i cijena obuhvaća rad, čeličnu pocinčanu potkonstrukciju, statički proračun, projekt skele, kontrolnu knjigu skele, plan montaže, sav ostali potreban materijal kao i sva pomoćna sredstva za montažu skele.</t>
  </si>
  <si>
    <t>Dobava, montaža i demontaža fasadne cijevne skele sa svim potrebnim ukrućenjima i podupiranjima te popločenje drvenim podnicama debljine 5 cm. Izrada radne platforme u visini poda 3. kata. Uključena je u cijenu pojedinih stavki fasaderskih radova.</t>
  </si>
  <si>
    <t xml:space="preserve">Sve soboslikarsko - ličilačke radove izvesti točno po opisu gdje je to projektom predviđeno. Izvedba mora zadovoljiti propise. Ukoliko se traži stavkom troškovnika materijal koji nije obuhvaćen propisima, ima se u svemu izvesti prema uputama proizvođača, te garancijom i atestima za to ovlaštenih ustanova. Ako koja stavka nije izvođaču jasna, mora prije predaje ponude tražiti objašnjenje od projektanta. Eventualne izmjene materijala te načina izvedbe tijekom gradnje moraju se izvršiti isključivo pismenim dogovorom sa projektantom i nadzornim inženjerom. Sve višeradnje, koje neće biti na taj način utvrđivane, neće se priznati u obračunu.
</t>
  </si>
  <si>
    <t>kg</t>
  </si>
  <si>
    <t>količina</t>
  </si>
  <si>
    <t>jed cijena</t>
  </si>
  <si>
    <t>ukupno</t>
  </si>
  <si>
    <t>kom</t>
  </si>
  <si>
    <t>m1</t>
  </si>
  <si>
    <t>i</t>
  </si>
  <si>
    <t xml:space="preserve"> Sadrži i sva potrebna podupiranja, oplate učvršćenja, radne skele, mostove i prilaze, sva ubacivanja i prebacivanja betona, nabijanja, vibriranja i previbriranja, mazanja oplate "oplatanom", kvašenja oplate.</t>
  </si>
  <si>
    <t xml:space="preserve"> Dođe li do prekida betoniranje presjek treba biti stepenasto prekinut s plohama okomitim na djelujuće sile, a kod grada i nosača u trećini raspona (nul točke). Betoniranje se može nastaviti tek nakon stvrdnuća ranijeg dijela. Prije nastavka betoniranja sudarne plohe treba vlažiti vodom, a na početku betoniranja treba upotrijebiti beton bez najkrupnijih frakcija, s povećanim vodocementnim faktorom. </t>
  </si>
  <si>
    <t>Prije ugradbe betona treba dobro navlažiti oplatu vodom, a nakon izvedbe treba beton vlažiti po potrebi najmanje tri dana. Treba paziti da se kod armirano betonskih konstrukcija ne pomakne armatura, a isto tako da su šipke sasvim obložene betonom. Zabranjeno je naknadno dodavanje vode gotovom betonu. Ugrađivanje se vrši strojno ili ručno.</t>
  </si>
  <si>
    <t>A) HIDROIZOLACIJA</t>
  </si>
  <si>
    <t>B) TERMOIZOLACIJA</t>
  </si>
  <si>
    <t>1. OPĆI UVJETI</t>
  </si>
  <si>
    <t>Ovi zajednički obračunsko tehnički uvjeti su sastavni dio svih općih uvjeta za pojedine vrste radova.</t>
  </si>
  <si>
    <t>U slučaju pogodbe izvođenja radova po građevinskoj knjizi svi će se radovi obračunati prema izmjeri u naravi bez obzira na količine upisane u troškovniku. Kao način obračuna više radnji vrijede prema tome jedinične cijene ponuđene ovim troškovnikom. Za radove van troškovnika vrijedit će cijene satnica i osnovnog materijala a obračun će se vršiti  na osnovu "Prosječnih normi u građevinarstvu".</t>
  </si>
  <si>
    <t>Izvođač nema pravo na manipulativne troškove za radove koje izvode njegove vlastite jedinice bez obzira da li se radi o građevinskim ili obrtničkim radovima.</t>
  </si>
  <si>
    <t>Izvođač je obvezan voditi građevinski dnevnik i građevinsku knjigu, koju će potpisivati nadzorni inženjer, kako bi se mogla kontrolirati količina izvedenih radova.</t>
  </si>
  <si>
    <t>Prije početka izrade treba sve mjere i količine prekontrolirati u naravi i dogovoriti sa projektantom sve pojedinosti izvedbe.</t>
  </si>
  <si>
    <t>2. OPSEG RADOVA</t>
  </si>
  <si>
    <t>Ovim troškovnikom obuhvaćeni su svi građevinski i obrtnički radovi uključivo i potrebna rušenja.</t>
  </si>
  <si>
    <t>Izvođač je obavezan pridržavati se svih postojećih i važećih zakona, standarda, naredbi i uputstava, uredbi, pravilnika, propisa i drugih akata koji se odnose ili se mogu odnositi na radove koje je preuzeo.</t>
  </si>
  <si>
    <t>3. TEHNIČKA DOKUMENTACIJA</t>
  </si>
  <si>
    <t>Za sve ugrađene materijale, završnu obradu i opremu izvoditelj je obvezan dobiti suglasnost projektanta, a bez te suglasnosti nadzor ih nije dužan priznati.</t>
  </si>
  <si>
    <t>U slučaju razlike između nacrta u manjem i onih u većem mjerilu, nacrti u većem mjerilu (detaljni nacrti) su odlučujući. Na bilo kojem nacrtu gdje je prikazan dio radova, a ostatak je dan u konturi, dio koji je prikazan primjenjuje se i na ostale dijelove radova.</t>
  </si>
  <si>
    <t>4. PRIVREMENI OBJEKTI, OPREMA, INSTALACIJE</t>
  </si>
  <si>
    <t>Izvođač je obavezan na gradilištu organizirati čuvarsku službu te osigurati policom imovinu trećih lica i života od svih eventualnih šteta i ozljeda koje mogu biti prouzrokovane građenjem ili pripremom za građenje. Izvođač preuzima potpunu odgovornost za sav materijal, opremu itd. tokom provođenja pripremnih radova i izvođenja objekta, uključivo i materijal i opremu kooperanata, suizvođača itd. sve do potpune primopredaje svih radova i objekata investitoru.</t>
  </si>
  <si>
    <t>5. RUŠENJA</t>
  </si>
  <si>
    <t>6. ČIŠĆENJA</t>
  </si>
  <si>
    <t>7. UKLANJANJE OTPADAKA</t>
  </si>
  <si>
    <t>8. ČUVANJE MATERIJALA</t>
  </si>
  <si>
    <t>9. ZAVRŠETAK RADOVA</t>
  </si>
  <si>
    <t>10. PRIMOPREDAJA RADOVA</t>
  </si>
  <si>
    <t>Sve radove izvesti od kvalitetnog materijala prema opisu, detaljima, pismenim naređenjima, ali sve u okviru ponuđene jedinične cijene. Sve štete učinjene prigodom rada na vlastitim ili tuđim radovima imaju se ukloniti na račun počinitelja.</t>
  </si>
  <si>
    <t>Svi nekvalitetni radovi imaju se otkloniti i zamijeniti ispravnima, bez bilo kakve odštete od strane investitora.</t>
  </si>
  <si>
    <t>Ako opis koje stavke dovodi izvođača u sumnju o načinu izvedbe, treba pravovremeno prije predaje ponuda tražiti objašnjenje od projektanta.</t>
  </si>
  <si>
    <t>Izvedeni radovi moraju u cijelosti odgovarati opisu u troškovniku, a u tu svrhu investitor ima pravo od izvođača tražiti prije početka radova uzorke, koji se čuvaju u upravi gradilišta te izvedeni radovi moraju istima u cijelosti odgovarati.</t>
  </si>
  <si>
    <t xml:space="preserve">Jediničnom cijenom treba obuhvatiti sve elemente navedene kako slijedi: </t>
  </si>
  <si>
    <r>
      <t xml:space="preserve">a) </t>
    </r>
    <r>
      <rPr>
        <u/>
        <sz val="10"/>
        <color indexed="8"/>
        <rFont val="Arial"/>
        <family val="2"/>
        <charset val="238"/>
      </rPr>
      <t>Materijal</t>
    </r>
  </si>
  <si>
    <r>
      <t xml:space="preserve">b) </t>
    </r>
    <r>
      <rPr>
        <u/>
        <sz val="10"/>
        <color indexed="8"/>
        <rFont val="Arial"/>
        <family val="2"/>
        <charset val="238"/>
      </rPr>
      <t>Rad</t>
    </r>
  </si>
  <si>
    <t>U kalkuliranju rada treba uključiti sav rad, kako glavni, tako i pomoćni te sav unutarnji transport. Ujedno treba uključiti i rad oko zaštite gotovih konstrukcija i dijelova objekta od štetnog atmosferskog utjecaja vrućine, hladnoće i sl.</t>
  </si>
  <si>
    <r>
      <t xml:space="preserve">c) </t>
    </r>
    <r>
      <rPr>
        <u/>
        <sz val="10"/>
        <color indexed="8"/>
        <rFont val="Arial"/>
        <family val="2"/>
        <charset val="238"/>
      </rPr>
      <t>Izmjere</t>
    </r>
  </si>
  <si>
    <t>Pod cijenom materijala podrazumijeva se dobavna cijena svih materijala  koji sudjeluju u radnom procesu kao osnovni materijal tako i materijali koji ne spadaju u finalni produkt već su samo kao pomoćni. U cijenu je uključena i cijena transportnih troškova bez obzira na prijevozno sredstvo sa svim prenosima, utovarima i istovarima te uskladištenje i čuvanje na gradilištu od uništenja (prebacivanje, zaštita i sl.). U cijenu je također uključeno i davanje potrebnih uzoraka kod izvjesnih vrsta materijala.</t>
  </si>
  <si>
    <t>B) OPĆI OPIS UZ TROŠKOVNIK</t>
  </si>
  <si>
    <t>Građevinski materijal</t>
  </si>
  <si>
    <t>a) vezno sredstvo</t>
  </si>
  <si>
    <t>Kao vezno sredstvo smije se upotrijebiti samo normalni ili visoko vrijedni portland cement i druge vrste cementa koje odgovaraju propisima. Cement treba biti pravilno uskladišten, što znači da vreće cementa treba spremiti pod nadstrešnicu s podom podignutim od nivoa terena da se spriječi prodiranje vlage.</t>
  </si>
  <si>
    <t>b) agregat</t>
  </si>
  <si>
    <t>Izvođač je obavezan održavati kvalitetu granulacije agregata prosijavanjem triju frakcija, i stalno je na isti način kontrolirati, pa i onda, kad agregat po prirodnom sastavu ima ispravnu granulaciju.</t>
  </si>
  <si>
    <t>c) voda</t>
  </si>
  <si>
    <t>Voda ne smije sadržavati štetnih sastojaka, te mora biti čista, bez organskih primjesa i mulja.</t>
  </si>
  <si>
    <t>d) betonski čelik</t>
  </si>
  <si>
    <t>Izvedba</t>
  </si>
  <si>
    <t>Sve prednapregnute dijelove AB konstrukcije (glavni nosač) izvesti u skladu s tehničkim uvjetima statičkog proračuna te uz kontrolu konstruktera.</t>
  </si>
  <si>
    <t>Ugrađivanje betona</t>
  </si>
  <si>
    <t>1.</t>
  </si>
  <si>
    <t>ZEMLJANI RADOVI</t>
  </si>
  <si>
    <t>BETONSKI, ARMIRANO-BETONSKI, OPLATERSKI I ARMIRAČKI RADOVI</t>
  </si>
  <si>
    <t>HIDROIZOLACIJE I TERMOIZOLACIJE</t>
  </si>
  <si>
    <t>ZIDARSKI RADOVI</t>
  </si>
  <si>
    <t>GLAZURE I ŽBUKE</t>
  </si>
  <si>
    <t>FASADERSKI RADOVI</t>
  </si>
  <si>
    <t>SOBOSLIKARSKI RADOVI</t>
  </si>
  <si>
    <t>STOLARSKI RADOVI</t>
  </si>
  <si>
    <t>BRAVARSKI RADOVI</t>
  </si>
  <si>
    <t>ALUMINIJSKI RADOVI</t>
  </si>
  <si>
    <t>Opis stavke</t>
  </si>
  <si>
    <t>The products mentioned in the bill of quantities will be considered as offered if the Tenderer does not specify different product in bill of quantities. In other words, all products specified in the bill of quantities by using the trade mark are accompanied by the formulation „or equivalent“. Apart from the description of the product, there is space for the tenderers to enter the equivalent product and producer. Tenderers are obliged to provide the proof that certifies offered product is equivalent to specified. For this purpose, proof is considered to be:  technical specifications, producers' technical sheets, catalogues ect. These proofs are to be provided for the purpose of evaluation whether the offered products have the requested properties.</t>
  </si>
  <si>
    <t>Dobava i montaža PVC pločica sa oznakama evakuacije, stubišta i sl. Prema projektu zaštite od požara .</t>
  </si>
  <si>
    <t>OPĆI UVJETI</t>
  </si>
  <si>
    <t>Betonske i arm. betonske radove izvesti prema opisu u troškovniku te u skladu sa važećim standardima za armirane i nearmirane betone prema pravilniku. Pri betoniranju jedne cjelovite betonske odnosno arm. bet. konstrukcije upotrijebiti isključivo jednu vrstu cementa. Izvođač je dužan dati na ispitivanje betonske uzorke prema Pravilniku o tehničkim mjerama bez posebne naplate. Šljunak mora imati propisani granulometrijski sastav, bez organskih primjesa. Za nosive konstrukcije upotrebljava se agregat u granulacijama osim iznimka predviđenih u Pravilniku. Ovo se sve analogno odnosi na tucanik i drobljenac.</t>
  </si>
  <si>
    <t>Ovi opći uvjeti mijenjaju se ili nadopunjuju opisom pojedine stavke troškovnika. Sve radove izvesti prema važećim tehničkim propisima. Za armirano betonske radove izvođač mora imati statički račun, planove oplate i armature po kojima će izvoditi ove radove. Prije početka betoniranja armirano betonskih elemenata izvođač je obavezan pozvati nadzornog inženjera da pregleda armaturu i upiše u građevinski dnevnik da se može početi s betoniranjem.</t>
  </si>
  <si>
    <t xml:space="preserve">Dobavljena bravarija, bilo izrađena po shemi aluminija i detaljima ili po tvorničkim detaljima iz  aluminijskih profila dolazi na objekt gotova za ugradnju. </t>
  </si>
  <si>
    <t>jed.</t>
  </si>
  <si>
    <t>h</t>
  </si>
  <si>
    <t>m</t>
  </si>
  <si>
    <t>Razne zidarske pripomoći za nepredviđene radove, pripomoć obrtnicima i instalaterima. Rad mora biti evidentiran u građevinskoj knjizi i odobren od nadzornog inženjera.</t>
  </si>
  <si>
    <t>a) NKV radnik</t>
  </si>
  <si>
    <t>b) KV radnik</t>
  </si>
  <si>
    <t>Sav materijal i oprema koji će se upotrijebiti na objektu moraju biti uskladišteni, složeni i zaštićeni te održavani u urednom i dobrom stanju. Sav suvišni materijal, oprema i alat koji nije više u upotrebi kao skele itd. moraju biti uredno složeni tako da ne ometaju napredak preostalih radova te uklonjeni prvom prilikom sa gradilišta. Ukoliko se postojeće prostorije ili djelomično dovršeni prostori objekta koriste za privremeno skladište materijala, ne koči se pravovremeno izvođenje preostalih radova niti inspekciju odnosno kontrolu izvedenih radova. Izvođač je također odgovoran da težina uskladištenih materijala ne pređe računato dozvoljeno opterećenje konstrukcije.</t>
  </si>
  <si>
    <t>Po završetku svih radova izvršit će se primopredaja izvedenog objekta putem Komisije u kojoj će obavezno biti predstavnici investitora, projektanta i izvođača, a po potrebi i predstavnici proizvođača ili poduzeća koja su sudjelovala u financiranju ili izvedbi objekta. Prije primopredaje radova izvođač je obavezan investitoru dostaviti svu dokumentaciju, naročito projekt izvedenih radova odnosno izvedbeni projekt sa svim izmjenama i dopunama nastalim u toku građenja, građevinski dnevnik, ateste, rezultate ispitivanja itd. kao i drugu dokumentaciju potrebnu investitoru da zatraži ouporabnu dozvolu u skladu sa zakonima i propisima.</t>
  </si>
  <si>
    <t xml:space="preserve">Tokom primopredaje vodit će se zapisnik te je izvođač obavezan izvršiti sve eventualne ispravke, popravke i zamjene na radovima ukoliko se takve utvrde u tom zapisniku. Ove obaveze izvođača ne isključuju njegovu obavezu do Komisije za tehnički pregled. </t>
  </si>
  <si>
    <t>Eventualne izmjene materijala te načina izvedbe tokom gradnje moraju se izvršiti isključivo pismenim dogovorom sa projektantom i nadzornim inženjerom. Sve višeradnje koje neće biti na taj način utvrđene neće se moći priznati u obračunu.</t>
  </si>
  <si>
    <t>Izvođač radova dužan je prije početka radova kontrolirati kote postojećeg terena u odnosu na relativnu + 0,00 kotu kod svih nutarnjih podnih ploča. Ukoliko se ukažu eventualne nejednakosti između projekta i stanja na gradilištu, izvođač radova dužan je blagovremeno o tome obavijestiti investitora i projektanta i zatražiti pojedina objašnjenja. Sve mjere u planovima provjeriti u naravi. Sva kontrola vrši se bez posebne naplate.</t>
  </si>
  <si>
    <t>Ukoliko nije u pojedinoj stavci dat način rada, ima se u svemu pridržavati važećih propisa i normi.</t>
  </si>
  <si>
    <t>Pripremanje betona na gradilištu</t>
  </si>
  <si>
    <t>Izvođač mora izvoditi radove sukladno standardima i propisima HRN-a, Pravilniku o tehničkim mjerama i uvjetima za izvođenje zidova zgrada. Prije uporabe određenih materijala treba predočiti nadzornom inženjeru, potvrdu o kvaliteti materijala a tijekom izvođenja stalno obavljati redovnu kontrolu kakvoće prispjele količine.Materijali moraju odgovarati gore spomenutim standardima i HRN-u. U cijeni radova uključena je dobava , prijevoz, istovar, priprema i dostava na mjesto ugradnje svog potrebnog osnovnog i pomoćnog materijala, kao i izrada i premještanje radne skele.</t>
  </si>
  <si>
    <t xml:space="preserve"> Sva ta čišćenja izvođač će izvesti sredstvima za čišćenje koja su proizvedena i preporučena za primjenu na površinama koje se čiste i izvođač će o svom trošku zamijeniti, popraviti i dovesti u ispravno stanje sve radove i površine koje eventualno ošteti tokom takvog čišćenja.</t>
  </si>
  <si>
    <t>Izvođač radova će izvesti sva čišćenja tokom radova te po završetku pojedinih grubih radova kao i fino čišćenje po završetku svih radova a neposredno prije konačne primopredaje. Čišćenje obuhvaća uklanjanje svog smeća, otpadaka, šute, materijala ili elemenata koji je nadzorni inženjer odbio i zatražio da se ukloni sa gradilišta kao i konačno čišćenje i pranje nakon završetka svih radova te držanje svih materijala uredno uskladištenih. Izvođač je također obavezan ukloniti sve materijale, opremu itd. Gruba čišćenja izvoditi svakog dana po završetku radova. Izvođač je obavezan izvesti i završno čišćenje cijelog objekta prije primopredaje uključivo sva pranja stakla, pločica, podova, sanitarnih uređaja, armatura itd.</t>
  </si>
  <si>
    <t xml:space="preserve"> ZAJEDNIČKI OBRAČUNSKO-TEHNIČKI UVJETI</t>
  </si>
  <si>
    <t xml:space="preserve"> Također sadrži i zaštitu betonskih i A.B. konstrukcija od djelovanja atmosferilija, vrućine, hladnoće i sl., njega betona. U pravilu kod arm. betonskih radova cijena betona, oplate i željeza dane su odvojeno, a u slučajevima kada nisu posebno iskazani, jedinična cijena se odnosi na kompletan rad i materijal (beton s oplatom i armaturom), te transport do mjesta ugradnje. Obračun radova za betonske i arm. betonske konstrukcije izvodi se prema važećim propisima i prosječnim normama u graditeljstvu, ako to nije troškovnikom drugačije predviđeno. </t>
  </si>
  <si>
    <t xml:space="preserve"> Montaža gotovih elemenata vrši se suhim postupkom. Suhi postupak je suvremeni način montaže aluminijskih elemenata u otvore fasadnih dijelova poslije završne obrade zidova. Okov koji se ugrađuje mora biti prvoklasne kvalitete. Brtvljenje mora biti nepropusno za vodu, a propuštanje zraka mora biti minimalno. Brtvljenje aluminijskih okvira vrata, prozora i stijena prema zidu i stropu treba izvesti Bitrax trakom i trajno elastičnim kitom, prije postavljanja pokrivnih profila ili limova.</t>
  </si>
  <si>
    <t>HIDROIZOLACIJE:</t>
  </si>
  <si>
    <t>TERMOIZOLACIJE:</t>
  </si>
  <si>
    <t>Tehnologiju izvedbe, te eventualno prekidanje izvesti po uputi konstruktera. Obrada gornjih površina betona treba biti ravno zaribana, osim gdje se u stavci traži drugačija obrada. Sve visine pri izradi oplate davati, a poslije betoniranja kontrolirati instrumentom. Armirano betonski montažni elementi moraju imati potpuno ravne i glatke površine i izvode se u pravilu u glatkoj ili limenoj oplati.</t>
  </si>
  <si>
    <t>A) BETONSKI RADOVI</t>
  </si>
  <si>
    <t>B) ARMIRAČKI RADOVI</t>
  </si>
  <si>
    <t>C) OPLATERSKI RADOVI</t>
  </si>
  <si>
    <t>d) Proizvodi</t>
  </si>
  <si>
    <t>d) Products</t>
  </si>
  <si>
    <t xml:space="preserve">Spuštene stropove izvesti na mjestima određenim projektom prema opisu troškovnika te u skladu sa postojećim standardima. Sav ostali materijal koji nije obuhvaćen standardima mora imati ateste za to ovlaštenih ustanova. Ako koja stavka nije izvođaču jasna, mora prije predaje ponude tražiti objašnjenje od projektanta. Eventualne izmjene materijala te načina izvedbe tijekom gradnje moraju se izvršiti isključivo pismenim dogovorom sa projektantom i nadzornim inženjerom. Sve višeradnje, koje neće biti na taj način utvrđivane, neće se priznati u obračunu. </t>
  </si>
  <si>
    <t>Betonski čelik prije ugradnje treba ispraviti, očistiti od rđe, masnoće i blata. Savijanje treba obaviti točno prema nacrtima armature. Prije samog betoniranja treba armaturu ispravno postaviti u oplatu, a sve dodire i međusobna ukrštanja treba vezati žicom.</t>
  </si>
  <si>
    <t xml:space="preserve"> ZEMLJANI RADOVI UKUPNO:</t>
  </si>
  <si>
    <t>BETONSKI, ARMIRANOBETONSKI,  OPLATERSKI I ARMIRAČKI RADOVI UKUPNO:</t>
  </si>
  <si>
    <t>IZOLATERSKI RADOVI UKUPNO:</t>
  </si>
  <si>
    <t>ZIDARSKI RADOVI UKUPNO:</t>
  </si>
  <si>
    <t>GLAZURE I ŽBUKE UKUPNO:</t>
  </si>
  <si>
    <t>SOBOSLIKARSKI RADOVI UKUPNO:</t>
  </si>
  <si>
    <t>PODOPOLAGAČKI RADOVI UKUPNO:</t>
  </si>
  <si>
    <t>STOLARSKI RADOVI UKUPNO:</t>
  </si>
  <si>
    <t>BRAVARSKI RADOVI UKUPNO:</t>
  </si>
  <si>
    <t>ALUMINIJSKI RADOVI UKUPNO:</t>
  </si>
  <si>
    <t xml:space="preserve">U cijeni stavke je dobava, dostava, ugradnja svog potrebnog osnovnog i pomoćnog materijala, uz kontrolu i čišćenje podloge. Kod ugradnje je potrebno slijediti upute proizvođača (preklopi, vremenski uvjeti i sl.). Navedene količine predstavljaju stvarno obrađenu površinu, bez uvećanja za preklope. Obračun po m2 gotove površine. Obveza je izvođača po završenoj ugradnji odvesti sav preostali materijal, ambalažu i otpad sa zgrade te investitoru predati završen i očišćen rad. </t>
  </si>
  <si>
    <t>Provesti sve mjere zaštite na radu i zaštite od požara (kod zavarivanja ljepenke). Izvesti u skladu s važećim propisima, standardima i pravilima struke. Kvaliteta ugrađene hidroizolacije dokazuje se ispitivanjem vodenom probom u trajanju 24 sata i predaje upisom u građevinski dnevnik. Hidroizolaciju izvodi firma ovlaštenjem od proizvođača.</t>
  </si>
  <si>
    <t xml:space="preserve">GRAĐEVINSKI RADOVI </t>
  </si>
  <si>
    <t xml:space="preserve">HIDRO I TERMO IZOLACIJE </t>
  </si>
  <si>
    <t xml:space="preserve">ZIDARSKI RADOVI </t>
  </si>
  <si>
    <t xml:space="preserve">GLAZURE I ŽBUKE </t>
  </si>
  <si>
    <t xml:space="preserve">FASADERSKI RADOVI </t>
  </si>
  <si>
    <t xml:space="preserve">SOBOSLIKARSKI RADOVI </t>
  </si>
  <si>
    <t xml:space="preserve">PODOPOLAGAČKI RADOVI </t>
  </si>
  <si>
    <t xml:space="preserve">STOLARSKI RADOVI </t>
  </si>
  <si>
    <t xml:space="preserve">BRAVARSKI RADOVI </t>
  </si>
  <si>
    <t xml:space="preserve">ALUMINIJSKI RADOVI </t>
  </si>
  <si>
    <t>LIMARSKI RADOVI</t>
  </si>
  <si>
    <t>Drvo koje će se upotrebljavati za tesarske radove mora odgovarati propisima. Drvena građa se može koristiti najviše 3 puta. Drvo mora biti dobro osušeno, ravnog rasta, bez oštećenja i zdravo. Potrebno je upotrijebiti drvo one vrste i klase propisane statičkim računom. Poželjno je da građa bude piljena građa. Kod piljene građe treba paziti da bude piljena paralelno s vlaknima. Drveni spojevi izvode se prema propisima za drvene konstrukcije (vijcima s maticama, moždanicima itd.). Oplatu treba pažljivo skidati, da se ne ošteti konstrukcija, a nakon toga je treba složiti na gradilištu. Treba odvojiti dio koji će se još koristiti.</t>
  </si>
  <si>
    <t>OBRADA BETONSKIH POTPORNIH ZIDOVA "TERAPLAST"</t>
  </si>
  <si>
    <t>UNUTARNJE PREGRADNE STIJENE I VRATA SANITARNIH KABINA</t>
  </si>
  <si>
    <t xml:space="preserve">Troškovnikom je obuhvaćena površina pod zgradom, zemljani radovi u širini 2 m oko objekta te zatrpavanje terena oko zgrade (zaštita temelja). Sva kvalitetna zemlja iz iskopa pohranit će se na gradilišnom deponiju za potrebna nasipavanja. Odvozi se višak,  nekvalitetni materijal. Udaljenost gradilišnog deponija je cca 200 m, a gradskog cca 10 km. </t>
  </si>
  <si>
    <t>LIMARSKI RADOVI UKUPNO:</t>
  </si>
  <si>
    <t>BETONIRANJE PODLOŽNOG I ZAŠTITNOG SLOJA BETONOM IZNAD HIDROIZOLACIJE C12/15.</t>
  </si>
  <si>
    <t xml:space="preserve">dobava i ugradnja zaštitnog sloja betona debljine 6 cm kao zaštita horizontalne hidroizolacije i  donje betonske podloge 10 cm na nasipu od šljunka (min 30 cm) </t>
  </si>
  <si>
    <t>SUTEREN(beton)</t>
  </si>
  <si>
    <t>oplata</t>
  </si>
  <si>
    <t>beton</t>
  </si>
  <si>
    <t xml:space="preserve">beton </t>
  </si>
  <si>
    <t>glatka oplata</t>
  </si>
  <si>
    <t>dobava i ugradnja betona za  armiranobetonske zidove atike visine 60 cm debljine 20 cm u dvostranoj  oplati - nije potrebna glatka oplata</t>
  </si>
  <si>
    <t>oplata ploče</t>
  </si>
  <si>
    <t>oplata greda</t>
  </si>
  <si>
    <t xml:space="preserve">oplata </t>
  </si>
  <si>
    <t>Dilatacijska traka kao “FUGPLAST” BESAFLEX AD 320/35</t>
  </si>
  <si>
    <t>Dilatacijska traka kao “FUGPLAST” BESAFLEX AD 320/A</t>
  </si>
  <si>
    <t>dilatacijska traka kao FVN 30/30 (Nitriflex),</t>
  </si>
  <si>
    <t xml:space="preserve">DOBAVA, IZRADA I UGRADNJA ARMATURE B500 B  </t>
  </si>
  <si>
    <t>Dobava, sječenje, postava i vezivanje armature za sve stavke prema nacrtima iz izvedbenog projekta- nacrti armature.</t>
  </si>
  <si>
    <t>- čelik za armiranje B500B</t>
  </si>
  <si>
    <t xml:space="preserve">STROJNI ISKOP HUMUSA: </t>
  </si>
  <si>
    <t>Skidanje i odvoženje humusa u debljini cca 30 cm s odvozom na gradilišnu deponiju udaljenosti do 200 m.</t>
  </si>
  <si>
    <t xml:space="preserve">STROJNI ISKOP ISKOP TERENA: </t>
  </si>
  <si>
    <t>iskop</t>
  </si>
  <si>
    <t>strojni i ručni iskop terena III ktg za izvedbu potpornih zidova i sl. dubine do 150 cm, sa utovarom i odvozom količine koja je potrebna za zatrpavanje na gradilišnu deponiju, a ostalo na deponij na udaljenosti do 10 km, obračun ove stavke prema sraslom stanju, uključujući sve naknade za deponij.</t>
  </si>
  <si>
    <t>NASIP ŠLJUNKA ISPOD PODNE PLOČE:</t>
  </si>
  <si>
    <t>šljunak</t>
  </si>
  <si>
    <t>geotekstil</t>
  </si>
  <si>
    <t>Zatrpavanje podrumskih zidova nakon izvedene hidroizolacije materijalom iz iskopa, obračun u zbijenom stanju</t>
  </si>
  <si>
    <t>IZRADA DRENAŽE:</t>
  </si>
  <si>
    <t xml:space="preserve">U cijenu ulazi izvedba betonske podloge, nabava, doprema i ugradnja svih cijevi i fazonskih komada, te drenažnog materijala kao i potrebna radna snaga. </t>
  </si>
  <si>
    <t>KONTROLNA OKNA DRENAŽE ( SDO ):</t>
  </si>
  <si>
    <t>dobava materijala i izvedba slijepih drenažnih okana ( SDO )  sustava drenaže od tipskih betonskih ili PVC cijevi Ø 600 mm, dubine prosječno cca 3,0 m, zatrpavanje, uključujući i metalni poklopac sa ručkom sa mogućnosti zaključavanja</t>
  </si>
  <si>
    <t>elektroinstalacije</t>
  </si>
  <si>
    <t>telefon</t>
  </si>
  <si>
    <t>plin</t>
  </si>
  <si>
    <t>vodovod</t>
  </si>
  <si>
    <t>PRIPREMNI RADOVI, PREDRANJE, RUŠENJA , DEMONTAŽE</t>
  </si>
  <si>
    <t>TESARSKI RADOVI</t>
  </si>
  <si>
    <t>PREGRADNI ZIDOVI I SPUŠTENI STROPOVI UKUPNO:</t>
  </si>
  <si>
    <t>PREGRADNI ZIDOVI I SPUŠTENI STROPOVI</t>
  </si>
  <si>
    <t>OSTALI RADOVI  UKUPNO:</t>
  </si>
  <si>
    <t xml:space="preserve">OSTALI RADOVI  </t>
  </si>
  <si>
    <t>Dobava i ugradba PVC natpisnih pločica sa oznakom prostora. Pločice veličine cca 20x20 cm.</t>
  </si>
  <si>
    <t>NATPISNE PLOČICE</t>
  </si>
  <si>
    <t>PLOČICE ZA OZNAKE</t>
  </si>
  <si>
    <t xml:space="preserve">PREGRADNI ZIDOVI I SPUŠTENI STROPOVI </t>
  </si>
  <si>
    <t>TESARSKI RADOVI UKUPNO:</t>
  </si>
  <si>
    <t>Po čitavom presjeku parapeta – potpornih zidova na razmaku 15 m napraviti dilataciju - prsten od trake FVN 30/30 (Nitriflex), otporna na UV zračenja i kemikalije, trajnoelastična,</t>
  </si>
  <si>
    <t>PENJALICE S LEĐOBRANOM  I PLATFORME</t>
  </si>
  <si>
    <t>KUĆICA ZA ODLAGANJE OTPADA</t>
  </si>
  <si>
    <t>OSTALO</t>
  </si>
  <si>
    <t>ULAZNA VRATA U DVORIŠTE</t>
  </si>
  <si>
    <t xml:space="preserve">OGRADA  PREMA SUSJEDNIM PARCELAMA </t>
  </si>
  <si>
    <t xml:space="preserve">Dobava materijala te izrada i kompletna montaža penjalica, platformi od rešetke POLO tip 8 30x2 i ograda u skladu sa pojedinim shemama. Stavka obuhvaća sve radove i materijale do pune funkcionalnosti ograde na objektu. Obavezno je izraditi radioničke nacrte i dostaviti ih projektantu na ovjeru. Stavka uključuje i kompletnu zaštitu, te završnu obradu  ličenjem svih profila u skladu s pravilima struke po odabiru projektanta, kao i sva potrebna sidra, pričvršćenja, spojni i brtveni materijal nužan za kvalitetan spoj ograde s nosivom konstrukcijom. Obračun po kompletu ograde ukupne visine prema shemi do potpune funkcionalnosti. </t>
  </si>
  <si>
    <t>ZIDOVI OD BLOK OPEKE</t>
  </si>
  <si>
    <t>FASADA KONTAKTNA - ZAVRŠNI SLOJ ŽBUKA:</t>
  </si>
  <si>
    <t>FASADERSKI RADOVI UKUPNO:</t>
  </si>
  <si>
    <t>novi zidovi</t>
  </si>
  <si>
    <t>ŽBUKANJE ZIDOVA OD OPEKE</t>
  </si>
  <si>
    <t>Dobava i polaganje keramičkih pločica I. Klase, dim. max 30x30 cm po odabiru projektanta na fasadi. Boja i veličina pločica prema šemi polaganja. Pločice se polažu lijepljenjem visoko kvalitetnim fleksibilnim dvokomponentnim ljepilom, s punoplošnim nanošenjem na pločicu i na zid, prema uputama proizvođača keramike. Fuge se zatvaraju masom za fugiranje, reška širine 2,0 mm (prema uputi proizvođača). Obračun po m2 gotove, isfugirane, silikonizirane i očišćene fasade. Na uglovima se ugrađuju fazonski L  komadi</t>
  </si>
  <si>
    <t xml:space="preserve"> ZAVRŠNI SLOJ KERAMIKA:</t>
  </si>
  <si>
    <t>OBLAGANJE VANJSKIH PODOVA TRIJEMA KAMENOM:</t>
  </si>
  <si>
    <t xml:space="preserve"> Izvođač će bez posebne naplate izvesti sve potrebne privremene priključke za vodovod, kanalizaciju, električnu mrežu i telefon, te provesti potrebnu rasvjetu na gradilištu uključivo propisanu svjetlosnu rasvjetnu signalizaciju. </t>
  </si>
  <si>
    <t xml:space="preserve">Za čitavo vrijeme gradnje izvođač  je obavezan postaviti i dati bez naknade na korištenje Gradilišni ured za Nadzornog inženjera / Inženjera, razumnog standarda i veličine 8 m2 za svakog inženjera. Ured je potrebno dimenzionirati za stalan boravak 4 eksperta te za povremeni boravak još 4 osobe iz tima Inženjera ili Naručitelja. Ured mora imati telefonsku/fax i broadbend internetsku vezu, grijanje &amp; hlađenje, rasvjetu i mora biti potpuno opremljen namještajem (radni stol, stolica i arhivska i police za svaku navedenu poziciju). Također je obvezan osigurati sanitarni čvor s jednim muškim i jednim ženskim toaletom, samo za potrebe Inženjerovog osoblja. Oprema: A3 pisač u boji, faks i kopirni uređaj (može i multifunkcijski uređaj). Izvođač radova snositi će trošak svih režija, održavanja i čišćenja ureda. Izvođač radova osigurati će prostoriju za sastanak 15 osoba, koja može biti i u sklopu njegovih gradilišnih ureda.
</t>
  </si>
  <si>
    <t xml:space="preserve">Za čitavo vrijeme gradnje izvođač  je obavezan pokriti sve troškove ureda Inženjera prema specifikaciji uključujući struju, Internet vezu, osiguranje, čišćenje, potrošni materijal itd.  </t>
  </si>
  <si>
    <t>- parna brana</t>
  </si>
  <si>
    <t>- ploče tvrde mineralne vune za toplinsku izolaciju – 24,0 cm</t>
  </si>
  <si>
    <t>- OSB ploče – 2,0 cm</t>
  </si>
  <si>
    <t>- sloj geotekstila – 0,3 cm</t>
  </si>
  <si>
    <r>
      <t xml:space="preserve">Dobava i postava parne brane od sintetičke membrane na bazi polietilena tipa kao SikaVap 500E ili jednakovrijedne (d= 0,16 mm, PE, </t>
    </r>
    <r>
      <rPr>
        <sz val="9"/>
        <rFont val="Calibri"/>
        <family val="2"/>
        <charset val="238"/>
      </rPr>
      <t>µ</t>
    </r>
    <r>
      <rPr>
        <sz val="9"/>
        <rFont val="Arial"/>
        <family val="2"/>
      </rPr>
      <t xml:space="preserve"> = 600.000). Membrana se slobodno polaže na podlogu i spaja samoljepljivom trakom na bazi butil-gume tipa kao Sarnatape F ili jednakovrijednom u preklopu spoja od 8 cm. Periferno se membrana lijepi za atiku ili zid samoljepljivom trakom na bazi butil-gume tipa kao Sarnavap tape 20 ili jednakovrijedne. Sloj parne brane potrebno je uzdići do visine termo izolacije. Ljepljenje uračunato u stavku.</t>
    </r>
  </si>
  <si>
    <r>
      <t>Dobava i postava geotekstila tipa kao Sika Geotekstil 200 g/m</t>
    </r>
    <r>
      <rPr>
        <vertAlign val="superscript"/>
        <sz val="9"/>
        <rFont val="Arial"/>
        <family val="2"/>
      </rPr>
      <t xml:space="preserve">2 </t>
    </r>
    <r>
      <rPr>
        <sz val="9"/>
        <rFont val="Arial"/>
        <family val="2"/>
      </rPr>
      <t xml:space="preserve"> ili jednakovrijednog na bazi polipropilena (PP, termo fiksirani) sa preklopom od 10 cm u svrhu razdvajanja hidroizolacijske membrane. Preklop nije uključen u površinu. </t>
    </r>
  </si>
  <si>
    <t>hidroizolacija ravnih krovova sa slijedećim slojevima</t>
  </si>
  <si>
    <t xml:space="preserve">hidroizolacije iz sintetičke membrane na bazi mekog PVC-a, </t>
  </si>
  <si>
    <t>OSB ploče  s preklopom 2,0 cm</t>
  </si>
  <si>
    <t xml:space="preserve"> ploče  od kamene vune za izolaciju ravnog krova, gustoće ≥ 150 kg/ m3, ukupne debljine 24 cm prema proračunu građevinske fizike (klasa negorivosti A1, uporabljivost DIN 18165/1.).</t>
  </si>
  <si>
    <r>
      <t>m</t>
    </r>
    <r>
      <rPr>
        <vertAlign val="superscript"/>
        <sz val="9"/>
        <rFont val="Arial"/>
        <family val="2"/>
      </rPr>
      <t>2</t>
    </r>
  </si>
  <si>
    <t>- zaštitna čepasta folija</t>
  </si>
  <si>
    <t>1a. Lijepljenje, armiranje i učvršćivanje termoizolacijskih ploča</t>
  </si>
  <si>
    <t>1b. Ugradnja završne žbuke granulacije 1,5mm</t>
  </si>
  <si>
    <t>1c. Ugradnja pribora</t>
  </si>
  <si>
    <t xml:space="preserve">1b. Ugradnja keramičke obloge </t>
  </si>
  <si>
    <t>1c. Ugradnja elastične fuge</t>
  </si>
  <si>
    <t>1d. Ugradnja pribora</t>
  </si>
  <si>
    <t>SPUŠTENI STROPOVI HODNIKA I SANITARIJA</t>
  </si>
  <si>
    <t>A / PREGRADNI ZIDOVI</t>
  </si>
  <si>
    <t>Za sve ishoditi uvjerenje o sukladnosti</t>
  </si>
  <si>
    <t>VATROOTPORNA OBLOGA VENTILACIJSKIH KANALA KLASE VATROOTPORNOSTI REI 90:</t>
  </si>
  <si>
    <t>B / PROTUPOŽARNI ZIDOVI</t>
  </si>
  <si>
    <t>D/ SPUŠTENI STROPOVI</t>
  </si>
  <si>
    <t>C / OBLOGA ZIDOVA I KANALA-PROTUPOŽARNE STAVKE</t>
  </si>
  <si>
    <t>Dobava i montaža modularnog spuštenog stropa izvedenog iz ploča tipa ARMSTRONG, veličine 60/60 cm, s povećanom otpornošću na vlagu (RH 95%).</t>
  </si>
  <si>
    <t>Spušteni strop izvesti s tipskim vidljivim ovjesom i upuštenim rubom, koeficijent apsorpcije zvuka alfa=0,6.</t>
  </si>
  <si>
    <t>Jedinična cijena uključuje kompletnu dobavu i montažu spuštenog stropa s metalnom tipskom potkonstrukcijom za ovjes stropa, rasvjetnih tijela i ventilacionih žaluzina, na postojeću armiranobetonsku stropnu konstrukciju, izvedbu svih opšava proboja, rubova i spojeva.</t>
  </si>
  <si>
    <t>Jedinična cijena uključuje kompletnu dobavu i montažu spuštenog stropa s metalnom potkonstrukcijom za ovjes stropa na postojeću stropnu konstrukciju, izvedbu svih opšava, proboja, rubova i spojeva, kao i pripremu za izvedbu soboslikarskih radova.</t>
  </si>
  <si>
    <t>E / OSTALO</t>
  </si>
  <si>
    <t>Dobava i montaža krovnog pokrova iz PREFALZ  (ili jednako vrijedan) aluminijske trake u boji, debljine 0,70 mm, širine 500 mm, jednostrano plastificirane, kvalitete boje P 10 (stražnja strana transparentni zapečeni lak), kvaliteta falcanog spoja H41 iz alu. legure AlMn1Mg0,5, H41, u PREFA Standardnim bojama. Pokrov u izvedbi s dvostrukim stojećim prijevojem, vertikalni dio prijevoja je stožast, tako da u donjem ležajnom području traka ostane dilatacijski razmak 3-5 mm. Pričvršćenje traka pomoću nerđajućih fiksnih i kliznih učvršćivača. Trake se profiliraju isključivo strojno. Obračun prema izmjeri u naravi bez dodatka za falzane spojeve na strehama, uvalama i grebenima</t>
  </si>
  <si>
    <t>Pokrov atike iz PREFA dopunske trake debljine 0,70 mm, boje i kvalitete materijala kao osnovna pozicija, uklj. rubnu traku. Pojedini elementi izrađuju se u dužinama do max. 3 m i spajaju stojećim, odn. kukastim prijevojima. U cijenu je uključena i postava vruće cinčanih nosača.</t>
  </si>
  <si>
    <t>R.Š. 65 cm - atike na ravnim krovovima</t>
  </si>
  <si>
    <t xml:space="preserve"> - cijela dužina krova</t>
  </si>
  <si>
    <t xml:space="preserve"> - polovica dužine na kosini</t>
  </si>
  <si>
    <t>PREFA kvadratni zračnik s podvučenim gornjim dijelom i rešetkastom perforacijom, boje i kvalitete materijala kao osnovna pozicija, za odzračivanje potkrovnih prostora odn. hladnih krovova, stručno ugraditi, uklj. izrezivanje potrebnih otvora iz krovne oplate i porubljivanje ventilacijskog otvora prema van.</t>
  </si>
  <si>
    <t>PREFA perforirana rešetka za dovod zraka , kružne rupe promjera 5 mm, boja smeđa, dobava i stručna montaža.</t>
  </si>
  <si>
    <t>R.Š. 15 cm</t>
  </si>
  <si>
    <t>PREFA strešni lim (uljevni lim), debljina lima 0,7 mm, boja i kvaliteta materijala kao osnovna pozicija, stožasto savijen, pripasan padu žljeba, stručno montirati</t>
  </si>
  <si>
    <t>R.Š. 33 cm</t>
  </si>
  <si>
    <t>POKRIVANJE ATIKE</t>
  </si>
  <si>
    <t>SNJEGOBRANI</t>
  </si>
  <si>
    <t>ZRAČNIK</t>
  </si>
  <si>
    <t>REŠETKA ZA ZRAK</t>
  </si>
  <si>
    <t>STREŠNI LIM</t>
  </si>
  <si>
    <t>PARONEPROPUSNA MEMBRANA</t>
  </si>
  <si>
    <t xml:space="preserve">POVRŠINSKA ZAŠTITA
Aluminijski profili su plastificirani u završnu obradu prema izboru projektanta. Izvoditelj radova obavezan je prije početka plastifikacije aluminijskih profila podnijeti projektantima na uvid i odobrenje uzorke aluminijskih profila plastificirane prema njihovom izboru. 
TOPLINSKA IZOLATIVNOST
Ukupna tražena toplinska izolativnost svih vanjskih ostakljenih pročelja prema proračunu fizike zgrade. Izvoditelj radova obavezan je dostaviti izračune toplinske izolativnosti (Uw) kao i pravovaljane ateste ugrađene bravarije.
Ukupni traženi Uw vanjske stolarije ≤ 1.0 W/m2K 
UGRADNJA
Ugradnja vratnih, fasadnih i prozorskih sistema:
Okviri se fiksiraju u betonsku konstrukciju direktno preko sidrenih vijaka ili preko čeličnih nosača. (ovisi o detalju i mjestu ugradnje). 
Spojevi između aluminijske i betonske konstrukcije moraju biti izvedeni na način da se zadovolji toplinska i hidroizolacija samog spoja, odnosno da se kvalitetno spriječi direktan ulaz vode ili pojava kondezata sa unutarnje strane fasade. Svi spojevi sa vanjske strane moraju biti obljepljeni vodonepropusnom-paropropusnom folijom koja priječi ulaz vode ali isto tako omogućava kondezatu da ispari prema vani. Dok se sa unutarnje strane pomoću folije ili silikona mora omogućiti paronepropusnost., sve prema RAL smjernicama ugradnje.U cijeni stavke uključiti komplet sav potreban rad i materijal prema opisu u troškovniku, kao i sve dodatne radove i materijale potrebne da se izradi kompletna stavka kao oblikovna i funkcionalna cjelina. Svi spojni limovi, opšavi, tolinske izolacije, hidroizolacije i parne brane koje se prema pravilima struke ugrađuju, sastavni su dio ove stavke. 
</t>
  </si>
  <si>
    <t>PROZOR</t>
  </si>
  <si>
    <t>UNUTARNJA STOLARIJA</t>
  </si>
  <si>
    <t>Unutarnja 1-krilna puna vrata s standardnim okovom, te ispunom puni aluminijski panel (alu lim min d=1mm).</t>
  </si>
  <si>
    <t>krpanje - žbukanje šliceva nakon izvedbe instalacija</t>
  </si>
  <si>
    <t>Izvođač je obavezan postaviti i instalirati sve privremene objekte, ograde, zaštite, opremu i instalacije potrebne za normalno izvođenje radova te iste ukloniti sa gradilišta nakon završetka radova. Privremeni objekti, ograde, zaštita i oprema pored ostalog obuhvaća uređenje pristupa, izgradnju eventualno potrebnih baraka, privremeno uređenje postojećih prostorija koje mogu poslužiti za odlaganje, doprema i postava građevinskih dizala, dizalica, ljestve i penjalice, ograde, zaštitne ograde, skele, platforme, oznake, ploču gradilišta, protupožarnu opremu i sve ostalo potrebno za brzo i sigurno odvijanje izgradnje. Izvođač će sve ove radove izvesti bez posebne naplate.</t>
  </si>
  <si>
    <t xml:space="preserve">Radi mogućnosti kontrole i održavanja funkcionalnosti te eventualnog ispiranja drenaže izvode se slijepa drenažna okna ( SDO ) dubine do 3,0 m  od betonskih ili PVC cijevi Ø 60 cm sa  poklopcem.  </t>
  </si>
  <si>
    <r>
      <t xml:space="preserve">Armiračke radove izvesti u skladu sa važećim standardima za armature. Savijanje željeza vrši se točno po nacrtu savijanja. Prije početka betoniranja armaturu pregledava nadzorni inžinjer investitora, a kod složenih konstrukcija statičar upisom u građevinski dnevnik. Željezo po planu savijanja mora biti iz jednog komada, ne smiju se spajati 2 ili 3 veća komada. </t>
    </r>
    <r>
      <rPr>
        <b/>
        <sz val="9"/>
        <rFont val="Arial"/>
        <family val="2"/>
        <charset val="238"/>
      </rPr>
      <t xml:space="preserve">Prije betoniranja željezo dobro očistiti, povezati te podložiti. Upisom u građ. dnevnik od strane nadzornog inženjera i statičara može se započeti sa betoniranje. Obračun se vrši prema postojećim normama. </t>
    </r>
  </si>
  <si>
    <r>
      <t>m</t>
    </r>
    <r>
      <rPr>
        <vertAlign val="superscript"/>
        <sz val="9"/>
        <rFont val="Arial"/>
        <family val="2"/>
        <charset val="238"/>
      </rPr>
      <t>3</t>
    </r>
  </si>
  <si>
    <r>
      <t>m</t>
    </r>
    <r>
      <rPr>
        <vertAlign val="superscript"/>
        <sz val="9"/>
        <rFont val="Arial"/>
        <family val="2"/>
        <charset val="238"/>
      </rPr>
      <t>2</t>
    </r>
  </si>
  <si>
    <r>
      <t>m</t>
    </r>
    <r>
      <rPr>
        <vertAlign val="superscript"/>
        <sz val="9"/>
        <rFont val="Arial"/>
        <family val="2"/>
        <charset val="238"/>
      </rPr>
      <t>1</t>
    </r>
  </si>
  <si>
    <r>
      <t>Obračun po m</t>
    </r>
    <r>
      <rPr>
        <vertAlign val="superscript"/>
        <sz val="9"/>
        <rFont val="Arial"/>
        <family val="2"/>
        <charset val="238"/>
      </rPr>
      <t>1</t>
    </r>
    <r>
      <rPr>
        <sz val="9"/>
        <rFont val="Arial"/>
        <family val="2"/>
        <charset val="238"/>
      </rPr>
      <t xml:space="preserve"> kompletno izvedene drenaže i po m</t>
    </r>
    <r>
      <rPr>
        <vertAlign val="superscript"/>
        <sz val="9"/>
        <rFont val="Arial"/>
        <family val="2"/>
        <charset val="238"/>
      </rPr>
      <t>3</t>
    </r>
    <r>
      <rPr>
        <sz val="9"/>
        <rFont val="Arial"/>
        <family val="2"/>
        <charset val="238"/>
      </rPr>
      <t xml:space="preserve"> ugrađene zaštite drenažne cijevi te slijepa drenažna okna.</t>
    </r>
  </si>
  <si>
    <t>Beton se mora miješati strojno i to za sve betonske i armirano betonske konstrukcije. Ručno je dozvoljeno miješati jedino male količine nekonstruktivnih dijelova na objektu. Marke betona određuju se prema proračunu. Nabijeni beton se betonira u slojevima od cca 15 cm te ga treba dobro nabijati, a prekide u slojevima vršiti stepenasto. Velike površine bet. ploča moraju se dilatirati.  Sve horizontalne površine prilikom betoniranja moraju biti ravne za polaganje hidroizolacije ili zvučne izolacije</t>
  </si>
  <si>
    <t>TOPLINSKA IZOLACIJA ZIDOVA U TLU:(sloj Z4)</t>
  </si>
  <si>
    <t xml:space="preserve">OGRADA  PREMA SUSJEDNIM PARCELAMA  kao tip Nylofor 3 D Multi - BETAFENCE - sustav četvrtasih stupova Dobava materijala te izvedba i montaža  prema susjednim parcelama, visina metalne ograde 103 cm, odmaknuta od betona do 10 cm, boja zelena po izboru projektanta. U jediničnoj cijeni betonski montažni parapet, 250x30x6 cm, armirani, mreža Q 196,  rađen u glatkoj željeznoj oplati koja je premazana sredstvom Reofinish, a u beton idu plastifikatori Reomatrix i sl.  Bsfi ili Sika. uključivo i iskop odnosno strojno bušenje za temelje dodubine 100 cm, beton i svi ostali potrebni radovi s montažom ograde
</t>
  </si>
  <si>
    <t>kompl</t>
  </si>
  <si>
    <t>Prije početka radova dužnost je soboslikara da upozori nadzornog inženjera na sve eventualne manjkavosti podloga odno sno radova ostalih obrtnika, kako bi se na vrijeme otklonile. Obračun se vrši prema postojećim normama za izvođenje završnih radova u građevinarstvu. U jediničnim cijenama treba obuhvatiti i prelaz podne obloge u zidnu-sokl sa svim ptrebnim raovima i premoštenje radne reške -plivajućeg poda izvedbom malog prelaza. Boje su za svaku prostoriju različite  što je uključeno u cijeni, a  odrediti će ih projektant.</t>
  </si>
  <si>
    <t>Dobava materijala te izvedba i montaža čelične pocinčane konstrukcije , nosiva konstrukcija  60x60 mm, ispunjenje  kao "Betafence" - ograda oko parcele u st. 14.8  zaštita  prostora za odlaganje otpada, tlocrtne veličine 500 x 200 cm, visine 220-300 cm s jednostrešnim nagibom krova pokrivenog polikarbonatnim pločama 16 mm,  s jednokrilnim kliznim vratima veličine 200x210 cm  od okvira 40x40 mm, , kompletno sa okovom, bravom itd. Konstrukciju izvesti iz čeličnih kvadratnih cijevi. Sve izvesti prema ovjerenom radioničkom nacrtu od statičara i nadzornog inžinjera. Obrada pocinčano, Završno lakirano mat lakom po izboru projektanta.</t>
  </si>
  <si>
    <t>OKVIR ZA KOKOS OTIRAČ</t>
  </si>
  <si>
    <t>obava materijala te izrada i kompletna montaža i ugradnja okvira za kokos otirač od inoxa L profila 30/30 mm, veličina okvira 200 x 100 cm</t>
  </si>
  <si>
    <t>ZIDARSKE PRIPOMOĆI</t>
  </si>
  <si>
    <t>OBLAGANJE KULIROM</t>
  </si>
  <si>
    <t>bravarija</t>
  </si>
  <si>
    <t>ZATRPAVANJE PODRUMSKIH ZIDOVA I POTPORNIH  ZIDOVA NAKON IZVEDENIH ZIDOVA I HIDROIZOLACIJE:</t>
  </si>
  <si>
    <t xml:space="preserve">Oblaganje vanjskih  stubišta pranim kulirom debljine 20-30 mm, zrno 4-8 mm. Rad obuhvaća pripremu podloge, nanošenje smjese i izravnavanje, pranje površinskog sloja cementnog morta, čišćenje površine i zaštitu. U stavku je uključena nabava i doprema svog materijala.  </t>
  </si>
  <si>
    <t>dobava i ugradnja betona u tlu I dvostranoj oplati – glatka obrada za završnu obradu Teraplastom koji se posebno obračunava. Svi rubovi pod kutem 45 stupnjeva sa ugradnjom letvice 2x2 cm</t>
  </si>
  <si>
    <r>
      <t xml:space="preserve">Dobava i montaža PREFA cijevnog snjegobrana, boje kao osnovna pozicija (plastificirano), sastoji se iz alu stezaljki za falcani pokrov s </t>
    </r>
    <r>
      <rPr>
        <b/>
        <sz val="9"/>
        <rFont val="Arial"/>
        <family val="2"/>
        <charset val="238"/>
      </rPr>
      <t>2</t>
    </r>
    <r>
      <rPr>
        <sz val="9"/>
        <rFont val="Arial"/>
        <family val="2"/>
        <charset val="238"/>
      </rPr>
      <t xml:space="preserve"> alu cijevi kružnog presjeka Ø 28 mm.</t>
    </r>
  </si>
  <si>
    <r>
      <t xml:space="preserve">Dobava i montaža PREFA cijevnog snjegobrana, boje kao osnovna pozicija (plastificirano), sastoji se iz alu stezaljki za falcani pokrov s </t>
    </r>
    <r>
      <rPr>
        <b/>
        <sz val="9"/>
        <rFont val="Arial"/>
        <family val="2"/>
        <charset val="238"/>
      </rPr>
      <t>1</t>
    </r>
    <r>
      <rPr>
        <sz val="9"/>
        <rFont val="Arial"/>
        <family val="2"/>
        <charset val="238"/>
      </rPr>
      <t xml:space="preserve"> alu cijevi kružnog presjeka Ø 28 mm .</t>
    </r>
  </si>
  <si>
    <r>
      <t xml:space="preserve">BAUDER TOP TS 40 NSK </t>
    </r>
    <r>
      <rPr>
        <sz val="9"/>
        <rFont val="Arial"/>
        <family val="2"/>
        <charset val="238"/>
      </rPr>
      <t>paronepropusna bitumenska podložna membrana, samoljepljivi spojevi,sa mineralnom razdjelnom tkaninom, elastomerni bitumen visoke kvalitete, površinska masa cca. 700 g/m2, samoljepljivi uzdužni spojevi, sd-vrijednost cca. 20 m.</t>
    </r>
  </si>
  <si>
    <r>
      <t>m</t>
    </r>
    <r>
      <rPr>
        <vertAlign val="superscript"/>
        <sz val="9"/>
        <rFont val="Verdana"/>
        <family val="2"/>
        <charset val="238"/>
      </rPr>
      <t>1</t>
    </r>
  </si>
  <si>
    <r>
      <t>dobava i dostava šljunka, te izrada šljunčane podloge između temelja u sloju debljine 30-60 cm s nabijanjem u slojevima do 50 MN/m2. Sabijanje šljunka vršiti uz potrebni dodatak vode. Materijal je drobljena dolomitna stijena standardnog granulometrijskog sastava. Obračun se vrši po m</t>
    </r>
    <r>
      <rPr>
        <vertAlign val="superscript"/>
        <sz val="9"/>
        <rFont val="Arial"/>
        <family val="2"/>
        <charset val="238"/>
      </rPr>
      <t>3</t>
    </r>
    <r>
      <rPr>
        <sz val="9"/>
        <rFont val="Arial"/>
        <family val="2"/>
        <charset val="238"/>
      </rPr>
      <t xml:space="preserve"> izvedenog  potrebnog sloja u zbijenom stanju.</t>
    </r>
    <r>
      <rPr>
        <sz val="9"/>
        <rFont val="Times New Roman"/>
        <family val="1"/>
        <charset val="238"/>
      </rPr>
      <t xml:space="preserve"> </t>
    </r>
    <r>
      <rPr>
        <sz val="9"/>
        <rFont val="Arial"/>
        <family val="2"/>
        <charset val="238"/>
      </rPr>
      <t xml:space="preserve">U stavku uključiti postavu geotekstila 150-200 g/m2 na planirani iskop nakon izvedene drenaže. Valjanje i planiranje dna iskopa do potrebne zbijenosti, MS ≥ 25 MPa   </t>
    </r>
  </si>
  <si>
    <r>
      <t>m</t>
    </r>
    <r>
      <rPr>
        <vertAlign val="superscript"/>
        <sz val="9"/>
        <rFont val="Arial"/>
        <family val="2"/>
      </rPr>
      <t>3</t>
    </r>
  </si>
  <si>
    <r>
      <t>Dobava potrebnog materijala i žbukanje ploha zidova od blokova OPEKE, jednoslojnom vanjskom vapneno cementnom žbukom debljine 15 mm.  Stavka uključuje pripremu podloge odstranjivanjem viška morta, poravnavanjem većih neravnina, otprašivanje plohe te eventualno potrebno močenje fasade. Žbuka se nanosi direktno na pripremljene zidove od plinobetonskih blokova u debljini 15 mm te se nakon potrebnog poravnavanja zaribava i filca tako da površina ima jednoliki izgled. Obračun po m</t>
    </r>
    <r>
      <rPr>
        <vertAlign val="superscript"/>
        <sz val="9"/>
        <rFont val="Arial"/>
        <family val="2"/>
        <charset val="238"/>
      </rPr>
      <t>2</t>
    </r>
    <r>
      <rPr>
        <sz val="9"/>
        <rFont val="Arial"/>
        <family val="2"/>
        <charset val="238"/>
      </rPr>
      <t xml:space="preserve"> izvedene žbuke.</t>
    </r>
  </si>
  <si>
    <t>2.7.</t>
  </si>
  <si>
    <t>Konstrukcija  mora biti izvedena prema važećem tehničkom propisu u skladu sa obaveznim hrvatskim normama, a drvo mora u pogledu dimenzije i kvalitete odgovarati HRN-i, kao i ostali materijali koji se koriste pri izradi oplate.  Sve drvene dijelove treba premazati sredstvima protiv crvotočine 2 x</t>
  </si>
  <si>
    <t xml:space="preserve">U cijeni svake stavke je dobava, prijevoz, dostava na mjesto ugradnje, ispravno skladištenje i ugradnja sa svim pomoćnim materijalom, uz pridržavanje uputa proizvođača. Obveza je izvođača po završenoj ugradnji odvesti sav preostali materijal, ambalažu i otpad sa zgrade, te investitoru predati završen i očišćen rad. </t>
  </si>
  <si>
    <t xml:space="preserve"> Izvođač je dužan prije početka proizvodnje izraditi i  predložiti na ovjeru  projektantu konstrukcije i nadzornom inženjeru  radioničku dokumentaciju i  nacrte - detalje drvene i čelične konstrukcije radi odobrenja što je sve u cijeni stavki.</t>
  </si>
  <si>
    <t>U jediničnim cijenama je potrebno uključiti sve potrebne predradnje, čišćenja, antikorozivnu zaštitu pocinčavanjem i ličenje završnim bojama prema odabiru projektanta</t>
  </si>
  <si>
    <t xml:space="preserve">KROVNA KONSTRUKCIJA: DRVENA KONSTRUKCIJA VELIKE DVORANE SEDLASTI NOSAČI – PROSTA GREDA </t>
  </si>
  <si>
    <t>1.13.</t>
  </si>
  <si>
    <t>1.13.01.</t>
  </si>
  <si>
    <t xml:space="preserve">dimenzije pregradne stijene tuš kade 60 / 215 cm </t>
  </si>
  <si>
    <t>PREGRADNA STIJENA</t>
  </si>
  <si>
    <t>1.13.02</t>
  </si>
  <si>
    <t>Ukupna veličina 130/215 cm, 1 vrata SM 61 cm, + 1 pregradna stijena širine 60 cm</t>
  </si>
  <si>
    <t>1.13.03</t>
  </si>
  <si>
    <t>Ukupna veličina 295/215 cm, 3 vrata SM 61 cm sa fiksnim dijelovima + 2 pregradne stijene širine 132 cm</t>
  </si>
  <si>
    <t>KOMPLET</t>
  </si>
  <si>
    <t>1.13.04</t>
  </si>
  <si>
    <t>Ukupna veličina 150/215 cm, 1 vrata SM 61 cm, + 1 pregradna stijena širine 80 cm</t>
  </si>
  <si>
    <t>1.14.</t>
  </si>
  <si>
    <t>Sva  bravarija pocinčana.</t>
  </si>
  <si>
    <t>Izrada i montaža čeličnih konstrukcija mora se izvesti u skladu sa postojećim propisima od za to ovlaštene i provjerene organizacije. Nadzor nad svim fazama izrade čelične konstrukcije u radioni i nad montažom vrši nadzorni inženjer koji mora biti predstavnik organizacije ovlaštene za tu djelatnost. Izvođač je dužan nadzornom inženjeru staviti na uvid: A) Kod izrade čelične konstrukcije u radionici: ateste materijala od kojih je izrađena čelična konstrukcija, ateste za spojni materijal (vijke, elektrode, zakovice), ateste varilaca koji izrađuju ovu konstrukciju, uvjerenje o kvalitikacijama drugih stručnih lica angažiranih na izradi konstrukcije, planovi slijeda zavarivanja s točnim odredbama rasporeda i slijeda zavarivanja svakog pojedinog vara, zakonski propisano vođenje dnevnika (radionički dnevni, dnevnik zavarivanja), skica s ucrtanim brojevima atesta osnovnog i spojnog materijala iz kojeg je izrađena svaka pojedina  pozicija s označenim varovima, s brojem atesta elektrode i oznakom varioca, koji je to zavario. Izvođač je dužan prije izrade predložiti projektantu konstrukcije i nadzornom inženjeru  radioničke nacrte - detalje radi odobrenja. Navedene vrijednosti treba dokazati atestima, te mjerenjem na licu mjesta nakon izvedbe.</t>
  </si>
  <si>
    <t>B) Kod montaže konstrukcija na gradilištu: plan montaže konstrukcije u kojem će biti detaljno razrađen račun i slijedi montaža, radioničke crteže sa svim izmjenama i dopunama, dokumente o prijemu konstrukcije u radionici, atest zavarivača koji vrše zavarivanje konstrukcije na montaži, dokumente o kontroli izvođenja montažnih spojeva, montažni dnevnik, dnevnik zavarivanja, podatke o geodetskim i drugim mjerenjima tijekom montaže, fotodokumentacije o građenju objekta. Izvođač je dužan prije izrade predložiti projektantu i nadzornom inženjeru  radioničke nacrte - detalje radi odobrenja. Navedene vrijednosti za ugrađena vrata treba dokazati atestima, te mjerenjem na licu mjesta nakon izvedbe.</t>
  </si>
  <si>
    <t xml:space="preserve"> Izvođač je dužan prije početka proizvodnje izraditi i  predložiti na ovjeru  projektantu konstrukcije i nadzornom inženjeru  radioničku dokumentaciju i  nacrte - detalje čelične konstrukcije radi odobrenja što je sve u cijeni stavki.</t>
  </si>
  <si>
    <t>OGRADE</t>
  </si>
  <si>
    <t>OGRADE I STUBIŠTA</t>
  </si>
  <si>
    <t xml:space="preserve">Dobava materijala te izrada i kompletna montaža ograda na objektu u skladu sa pojedinim shemama. Stavka obuhvaća sve radove i materijale do pune funkcionalnosti ograde na objektu. Obavezno je izraditi radioničke nacrte i dostaviti ih projektantu na ovjeru. Stavka uključuje i kompletnu zaštitu, te završnu obradu  ličenjem svih profila u skladu s pravilima struke po odabiru projektanta, kao i sva potrebna sidra, pričvršćenja, spojni i brtveni materijal nužan za kvalitetan spoj ograde s nosivom konstrukcijom. Obračun po kompletu ograde ukupne visine 100 cm do potpune funkcionalnosti. Elementi ograde stubišta:  rukohvat   Ø 60 mm, gornja i donja prečka Ø 60 mm, ispune  Ø 10 mm na razmaku od 12 cm. Bočno sidrenje u AB zidove. Svi prelazi rukohvata  izrađeni od hamburškog luka. Hodne površine stepenica su rešetke POLO tip 8 30x2 </t>
  </si>
  <si>
    <t>Ograda ravnog krova je sastavljena od vertikalnih stupova 50/50 mm visine 200 cm, na razmaku 200 cm, donja i gronja prečka 50/50 mm, dvokrilna vrata 200 cm</t>
  </si>
  <si>
    <t>ispuna  ograde plastificirana čelična mreža maksimalne veličine okana 5x5 cm., horizontale donje cijevi  na razmaku 15 cm od betona.  Sve izvesti prema  radioničkom nacrtu ovjerenom od statičara i nadzornog inžinjera. Obrada pocinčano, Završno lakirano mat lakom po izboru projektanta.</t>
  </si>
  <si>
    <t>A - OGRADA STEPENICA</t>
  </si>
  <si>
    <t>B - OGRADA RAVNOG KROVA s vratima</t>
  </si>
  <si>
    <t xml:space="preserve">C - VANJSKO ČELIČNO STUBIŠTE I OGRADA STUBIŠTA </t>
  </si>
  <si>
    <t>E - ČELIČNO STUBIŠTE I OGRADA U KOTLOVNICI</t>
  </si>
  <si>
    <t>ST D-Penjalice i leđobran h- 380 cm</t>
  </si>
  <si>
    <t xml:space="preserve">ST F-Penjalice h- 100 cm </t>
  </si>
  <si>
    <t>Dobava materijala te izvedba i montaža čelične pocinčane konstrukcije ulaznih vrata u dvorište, (kolni ulazi  klizna i pješački ulaz zaokretna) , okvir - nosiva konstrukcija  60x60 mm, klizna vrata veličine 650 x 120 cm, ispuna vertikalne i horizontale cijevi 20x20 mm preklopljene, na razmaku cca 20x20 cm, kompletno sa okovom, bravom , vodilicom itd. Konstrukciju izvesti iz čeličnih kvadratnih cijevi. Sve izvesti prema ovjerenom radioničkom nacrtu od statičara i nadzornog inžinjera i shemi. zaokretna vrata 200 / 120 cm. Obrada pocinčano, Završno lakirano mat lakom po izboru projektanta.</t>
  </si>
  <si>
    <t>G - KLIZNA VRATA 650 x 120 cm</t>
  </si>
  <si>
    <t>I - dvokrilna zaokretna vrata 200 x 120 cm + FIKSNE STIJENE BOČNO 2 x 120 cm</t>
  </si>
  <si>
    <t>H - ULIČNA OGRADA</t>
  </si>
  <si>
    <t>H - ULIČNA OGRADA visine 100 cm</t>
  </si>
  <si>
    <t>J - TRIBINA</t>
  </si>
  <si>
    <t>Čelična konstrukcija za 3 reda tribine izvedena od kvadratnih profila 60/40 mm na razmaku 80 cm, međusobno povezanih s 3  cijevi 40/40 mm, sve sidreno u pod i zid na 4 mjesta preko sidrene pločice i vijcima. Drvena obloga čela 2 cm,  i sjedala 4 cm,  puni masiv lamelirana bukva sve spojeno bez fuga,  zaštićena poliuretanskim lakom. Sve izvesti prema ovjerenom radioničkom nacrtu od statičara i nadzornog inžinjera. Obrada pocinčavanjem i uljana boja, drvo  lakirano mat lakom. U svemu prema shemi bravarije .</t>
  </si>
  <si>
    <t>ČELIK</t>
  </si>
  <si>
    <t>DRVO debljine 4 cm,  širine 82 cm</t>
  </si>
  <si>
    <t>DRVO debljine 4 cm,  širine 55 cm</t>
  </si>
  <si>
    <t>DRVO debljine 2 cm,  širine 36 cm</t>
  </si>
  <si>
    <t xml:space="preserve">RAZNE  BRAVARSKE  KONSTRUKCIJE: </t>
  </si>
  <si>
    <t xml:space="preserve">Dobava materijala te izrada i ugradnja bravarske konstrukcije atike. Obaveza je izvođača je izraditi radioničke nacrte i dostaviti ih projektantu - statičaru na ovjeru.  Stavka uključuje i kompletnu AKZ zaštitu, te završnu obradu ličenjem svih profila prijezatvaranja i oblaganja u skladu s pravilima struke, kao i sva potrebna sidra, pričvršćenja, spojni i brtveni materijal. Obračun po kg do potpune funkcionalnosti. </t>
  </si>
  <si>
    <t>PRILOG : SHEME BRAVARIJE 1 - 6</t>
  </si>
  <si>
    <t xml:space="preserve">
Izvođač je dužan prije izrade predložiti projektantu i nadzornom inženjeru  radioničke nacrte - detalje radi odobrenja. Navedene vrijednosti za ugrađena vrata treba dokazati atestima, te mjerenjem na licu mjesta nakon izvedbe.
</t>
  </si>
  <si>
    <t xml:space="preserve">Aluminijski elementi na objektu koji se izrađuju od aluminijskih profila i limova izvode se u svemu prema detaljima i opisu troškovničkih stavki. Ostakljenje aluminijske bravarije predviđeno je troslojnim IZO staklom debljine 5,62 cm.  Između vanjskog stakla debljine 8 cm i srednjeg stakla PLANIBEL debljine 0,6 cm nalazi se međuprostor ispunjen argonom 90% debljine 1,6 cm. Između srednjeg stakla debljine 0,6 cm i unutarnjeg stakla, laminirano 55,2 debljine 1,22 cm nalazi se međuprostor ispunjen argonom 90% debljine 1,6 cm. </t>
  </si>
  <si>
    <t>Karakteristike traženog  sistema, prema HRN EN 14351:
- kvaliteta materijala AlMgSi 0,5 F22  EN AW – 6060.
- toplinska klasa materijala   DIN 4108
- zrakopropusnost     EN ISO 12207 (OZ-klasa 4, 3 m3/hm2)
- vodonepropusnost    EN ISO 12208 (OZ-klasa E750)
- zaštita od buke     DIN 4109 
- proračun Uw koeficijenta     DIN EN ISO 10077-1 
- protuprovalnost     DIN V ENV 1627
- otpornost na udar vjetra   EN ISO 12210 (OZ-klasa C4/B4)
- materijal za brtvljenje (EPDM)  DIN 7863
- površinska obrada    DIN 17611
- kontrola kvalitete    DIN EN ISO 9001 
Ispuna: Trostruko IZO staklom, debljina ovisi o statičkom izračunu za svaku poziciju ,  Ug ≤ 0.6 W/m2K , plastična termix crna letvica u staklu.</t>
  </si>
  <si>
    <t xml:space="preserve">PROZORSKE STIJENE
Prozorske stijene izrađene su od profila sa prekinutim termičkim mostom, osnovne ugradbene dubine 76,5mm,(kao ili jednako vrijedno tip ALUMIL S60). Prekid toplinskog mosta postiže se pomoću politermidnih (PT) stega koje omogućuju površinsku obradu prije ugradnje u profil, ili poliamidnih (PA) koje omogućuju površinsku obradu nakon ugradnje u profil. Brtvljenje između krila i štoka izvedeno je pomoću dviju EPDM brtvi- srednje brtve i brtve krila. Staklo je u krilo/štok učvršćeno pomoću unutarnje letvice s držačem, te zabrtvljeno EPDM brtvama s obje strane. 
Okov prozora, sistemski skriveni okov, kvaka s unutarnje strane. Ovisi o zahtjevima po pozicijama. Detaljno opisan u svakoj poziciji. Ventus prozori kao GEZE OL 90 s kvakom. Karakteristike traženog  prozorskog sistema , prema HRN EN 14351: -kvaliteta materijala AlMgSi 0,5 F22 EN AW – 6060. - masa krila:      OZ 160 kg, otkl.-klizno 130-200 kg - max. debljina stakla:   61 mm - debljina stijenke profila:   2,2 mm. - topl. izolativnost, EN ISO 10071-2:   Uf=0.9-1.6 W/m2 K
- materijal za brtvljenje (EPDM)  DIN 7863 - površinska obrada    DIN 17611 - kontrola kvalitete    DIN EN ISO 9001 -zrakopropusnost,   HRN EN 12207:  klasa 4
-vodonepropusnost,  HRN EN 12208:  klasa 9A -otpornost na udar vjetra,  HRN EN 12210:  klasa C5/B5 Ispuna:
Trostruko IZO staklom, debljina ovisi o statičkom izračunu za svaku poziciju , Ug ≤ 0.6 W/m2K, plastična termix crna letvica u staklu </t>
  </si>
  <si>
    <t xml:space="preserve">FASADA
Fasada izrađuje se od sistema samonosivih aluminijskih horizontalnih i vertikalnih pravokutnih profila koji osigurava prekid toplinskog mosta, tip ALUMIL M 50 energy. Svi rubovi profila blago su zaobljeni. Širina vertikalnih i horizontalnih profila sa unutarnje strane iznosi 50mm dok se sa vanjske strane na vartikalama i horizontalama nalazi pokrovna kapa, širine 50mm, visine 12mm (hor.) i 15mm (vert.)
Dubina vertikalnih profila ovisi o statičkom proračunu( potrebno priložiti proračun od ovlaštenog statičara), dok su horizontalni profili, na mjestima spajanja sa konstrukcijom,  iste dubine kao vertikalni.
Sistem profila fasade  za odvodnju kondenzata je konstruiran u dvije ravnine odvodnje. Odvodnja se vrši na način da se kondenzat prikupljen u horizontali odvodi u vertikale, te se pomoću sistemskih plastičnih odvodnika kondenzata izvede van konstrukcije.Sve brtve na fasadi od EPDM-a prema DIN 7863.
Na spojevima horizontalnih i vertikalnih aluminijskih profila za ostakljenje obavezno koristiti s unutarnje strane stakla kutne vulkanizirane gumene okvire. 
Žljebovi u horizontalnom i vertikalnom aluminijskom profilu međusobno su povezani i omogućavaju provjetravanje svakog ostakljenog polja preko sva četiri kuta. Ponuđač će pri predaji svoje ponude ponuđenu konstrukciju opisati i potkrijepiti crtežima.
</t>
  </si>
  <si>
    <t>U cijeni stavke su i svi pričvrsni i spojni elementi od istog proizvođača, montaža prema uputama proizvođača.U cijeni  fasadna skela.</t>
  </si>
  <si>
    <t>VANJSKA STOLARIJA</t>
  </si>
  <si>
    <t xml:space="preserve">PROZOR  180 / 165 cm </t>
  </si>
  <si>
    <t>Izrada, dobava i montaža 2-djelnog O/Z+Z prozora, ostakljenje sa troslojnim IZO staklom sastava 6+16Ar+4+16Ar+6 low-e x2. U cijeni prozora je vanjska podžbukna žaluzina tipa Hella ARO 65 na ručno pokretanje.</t>
  </si>
  <si>
    <t xml:space="preserve">PROZOR  150 / 165 cm </t>
  </si>
  <si>
    <t>4-djelni prozor sa tri fiksna polja i jednim otklopnim prozorom na ventus mehanizam, ostakljenje sa troslojnim IZO staklom sastava 6+16Ar+4+16Ar+6 low-e x2. U cijeni prozora je vanjska podžbukna žaluzina tipa Hella ARO 65 na ručno pokretanje.</t>
  </si>
  <si>
    <t>PROZOR 90 / 90 cm</t>
  </si>
  <si>
    <t xml:space="preserve">Izrada, dobava i montaža 1-djelnog O/Z prozora, ostakljenje sa troslojnim IZO staklom sastava 6+16Ar+4+16Ar+6 low-e x2 staklo mutno tipa činčila. </t>
  </si>
  <si>
    <t>PROZOR 120 / 240 cm</t>
  </si>
  <si>
    <t xml:space="preserve">Izrada, dobava i montaža 2-djelnog prozora gdje donje polje fiksno dok je gornje polje otklopno na ventus mehanizam , ostakljenje sa troslojnim IZO staklom sastava 6+16Ar+4+16Ar+6 low-e x2. </t>
  </si>
  <si>
    <t>PROZOR 240 / 120 cm</t>
  </si>
  <si>
    <t xml:space="preserve">Izrada, dobava i montaža 2-djelnog prozora oba krila na ventus mehanizam, ostakljenje sa troslojnim IZO staklom sastava 6+16Ar+4+16Ar+6 low-e x2. </t>
  </si>
  <si>
    <t>PROZOR 240 / 265 cm</t>
  </si>
  <si>
    <t>PROZOR 300 / 150 cm</t>
  </si>
  <si>
    <t xml:space="preserve">3-djelni prozor sa 2 fiksna polja i jednim otklopnim prozorom na ventus mehanizam, ostakljenje sa troslojnim IZO staklom sastava 6+16Ar+4+16Ar+6 low-e x2. </t>
  </si>
  <si>
    <t>FASADNA STIJENA NA DVORANI 2345 / 440 cm</t>
  </si>
  <si>
    <t xml:space="preserve">36-djelna fasadna stijena sa 6 x zaklopnim prozorima otvaranje na van pomoću elektromotora </t>
  </si>
  <si>
    <t>ostakljenje stijene sa troslojnim IZO staklom ESG 8+16Ar+6+16Ar+55.2 lamistal x2 low-e. Stijena ojačana na svim vertikalama sa čeličnom cijevi 60/120 koje se sidre u betonsku konstrukciju.</t>
  </si>
  <si>
    <t>Stijena obuhvaća vanjske pokretne vertikalne brisoleje čija podkonstrukcija se veže preko aluminijske vertikale na čeličnu cijev sa čeličnim flahom 10/100. Lamele brisoleja najmanje moraju iznosti 400 mm. Sve završno plastificirano i korozivno zaštićeno u ton prema odabiru investitora.</t>
  </si>
  <si>
    <t>STIJENA</t>
  </si>
  <si>
    <t>VRATA 210 / 230 cm</t>
  </si>
  <si>
    <t xml:space="preserve">Vrata 2-krilna otvaranje prema vani, </t>
  </si>
  <si>
    <t>evakuacijska vrata po normi EN 1125,  panik brava na oba krila, unutra panik letva, vani vertikalni inox rukohvat 1800 mm na oba krila, samozatvarač s kliznom letvom i redoslijednikom zatvaranja, ostakljenje sa IZO staklom sastava ESG 6+16Ar+4+16Ar+44.2 lamistal 2x low-e.</t>
  </si>
  <si>
    <t>VRATA</t>
  </si>
  <si>
    <t>VRATA 130 / 230 cm</t>
  </si>
  <si>
    <t xml:space="preserve">Vrata 1-krilna otvaranje prema vani, </t>
  </si>
  <si>
    <t>evakuacijska vrata po normi EN 1125, unutra panik letva, vani vertikalni inox rukohvat 1800 mm , samozatvarač s kliznom letvom , ostakljenje sa IZO staklom sastava ESG 6+16Ar+4+16Ar+44.2 lamistal 2x low-e.</t>
  </si>
  <si>
    <t>PUNA VRATA 200 / 230 cm</t>
  </si>
  <si>
    <r>
      <t xml:space="preserve">2-krilna puna zaokretna vrata s ventus nadsvjetlom, </t>
    </r>
    <r>
      <rPr>
        <sz val="9"/>
        <color indexed="8"/>
        <rFont val="Arial"/>
        <family val="2"/>
        <charset val="238"/>
      </rPr>
      <t>evakuacijska vrata po normi EN 1125, unutra panik letva na oba krila, vani vertikalni inox rukohvat 1800 mm na oba krila, samozatvarač s kliznom letvom</t>
    </r>
  </si>
  <si>
    <t>PUNA VRATA 210 / 230 cm</t>
  </si>
  <si>
    <t>2-krilna puna zaokretna vrata s ventus nadsvjetlom, vrata dodatno opremljena  vani i unutra vertikalni inox rukohvat 1800 mm na oba krila, samozatvarač s kliznom letvom i redoslijednikom zatvaranja</t>
  </si>
  <si>
    <t>SVJETLARNIK 320 / 120 cm</t>
  </si>
  <si>
    <t xml:space="preserve">2-djelna  fiksna fasadna stijena, ostakljenje sa IZO staklom sastava ESG 10+16Ar+6+16Ar+55.2 lamistal low-e, na svjetlarnik se dodatno veže unutarnja aluminijska stijena dim. 120x160 cm. Staklo mutno tipa činčila. </t>
  </si>
  <si>
    <t>SVJETLARNIK</t>
  </si>
  <si>
    <t>SVJETLARNIK 120 / 120 cm</t>
  </si>
  <si>
    <t xml:space="preserve">1-djelna  fiksna fasadna stijena, ostakljenje sa IZO staklom sastava ESG 10+16Ar+6+16Ar+55.2 lamistal low-e,. Staklo mutno tipa činčila. </t>
  </si>
  <si>
    <t>SVJETLARNIK 360 / 120 cm</t>
  </si>
  <si>
    <t>UNUTARNJA STIJENA S MIMOKRETNIM VRATIMA 210 / 320 cm</t>
  </si>
  <si>
    <r>
      <t>Unutarnja stijena 210/320 cm  sastavljena od dvokrilnih mimokretnih vrata visine 230 cm te fisknog nadsvjetla 90 cm. Mimokretna vrata s vertikalnim inox rukohvatima h=1800mm obostrano na oba krila . O</t>
    </r>
    <r>
      <rPr>
        <sz val="9"/>
        <color indexed="8"/>
        <rFont val="Arial"/>
        <family val="2"/>
        <charset val="238"/>
      </rPr>
      <t>stakljenje prema OPĆIM uvjetima za unutarnje stijene</t>
    </r>
  </si>
  <si>
    <t>UNUTARNJA ASIMETRIČNA  PUNA VRATA 160x230 mm</t>
  </si>
  <si>
    <t>Unutarnja 2-krilna puna vrata s standardnim okovom, te ispunom puni aluminijski panel (alu lim min d=1mm), vrata opremljena sa panik letvom, hidrauličnim zatvaračima sa redoslijednikom zatvaranja i rukohvatima sa vanjske strane H= 1800 mm, hidrauličnim zatvaračima sa redoslijednikom zatvaranja.</t>
  </si>
  <si>
    <t>UNUTARNJA PUNA VRATA 160 / 230 cm</t>
  </si>
  <si>
    <t>Unutarnja 2-krilna puna vrata visine 230 cm s standardnim okovom, te ispunom puni aluminijski panel (alu lim min d=1mm), inox rukohvati obostrano h=1800 mm,  hidrauličnim zatvaračima sa redoslijednikom zatvaranja.</t>
  </si>
  <si>
    <t>18a</t>
  </si>
  <si>
    <t>UNUTARNJA PUNA VRATA 200 / 230 cm</t>
  </si>
  <si>
    <t>Unutarnja 2-krilna puna vrata s standardnim okovom, te ispunom puni aluminijski panel (alu lim min d=1mm), inox rukohvati obostrano h=1800 mm,  hidrauličnim zatvaračima sa redoslijednikom zatvaranja.</t>
  </si>
  <si>
    <t>UNUTARNJA  VRATA 130 / 230 cm</t>
  </si>
  <si>
    <t>Unutarnja 1-krilna  vrata visine 230 cm  s inox vertikalnim rukohvatom obostrano, Ostakljenje prema OPĆIM uvjetima za unutarnje stijene</t>
  </si>
  <si>
    <t>UNUTARNJA PUNA VRATA SA NADSVJETLOM 90 / 280 cm</t>
  </si>
  <si>
    <t>1-krilna zaokretna vrata visine 230 cm, donji dio ispunom puni aluminijski panel (alu lim min d=1mm), nadsvjetlo 50 sa jednostrukim staklom 55.2 lamistal.</t>
  </si>
  <si>
    <t>UNUTARNJA PUNA VRATA 80 / 230 cm</t>
  </si>
  <si>
    <t>Unutarnja 1-krilna puna vrata visine 230 cm s standardnim okovom, te ispunom puni aluminijski panel (alu lim min d=1mm).</t>
  </si>
  <si>
    <t>22a</t>
  </si>
  <si>
    <t>UNUTARNJA PUNA VRATA SA NADSVJETLOM 80 / 280 cm</t>
  </si>
  <si>
    <t>Unutarnja 1-krilna puna vrata visine 230 cm s standardnim okovom, te ispunom puni aluminijski panel (alu lim min d=1mm), dok je nadsvjetlo lamistal staklo 55.2.</t>
  </si>
  <si>
    <t>UNUTARNJA PUNA VRATA SA NADSVJETLOM 80 / 320 cm</t>
  </si>
  <si>
    <t>UNUTARNJA PUNA VRATA SA NADSVJETLOM 100 / 320 cm</t>
  </si>
  <si>
    <t>24a</t>
  </si>
  <si>
    <t>UNUTARNJA PUNA VRATA SA NADSVJETLOM 100 / 280 cm</t>
  </si>
  <si>
    <t>UNUTARNJA STIJENA S MIMOKRETNIM VRATIMA 180 / 320 cm</t>
  </si>
  <si>
    <r>
      <t>Unutarnja stijena s mimokretnim fiksnim dijelom 180/320 cm sastavljena od jednokrilnih mimokretnih vrata visine 230 cm , bočnog fiksnog dijela te fisknog nadsvjetla Mimokretna vrata s vertikalnim inox rukohvatima h=1800mm obostrano. O</t>
    </r>
    <r>
      <rPr>
        <sz val="9"/>
        <color indexed="8"/>
        <rFont val="Arial"/>
        <family val="2"/>
        <charset val="238"/>
      </rPr>
      <t>stakljenje prema OPĆIM uvjetima za unutarnje stijene</t>
    </r>
  </si>
  <si>
    <t>UNUTARNJA STIJENA S  VRATIMA 150 / 320 cm</t>
  </si>
  <si>
    <r>
      <t>Unutarnja stijena s jednokrilnim vratima visine 230 cm i  fiksnim dijelom 180/320 cm sastavljena od jednokrilnih vrata bočnog fiksnog dijela te fisknog nadsvjetla vrata s standardnim okovom. O</t>
    </r>
    <r>
      <rPr>
        <sz val="9"/>
        <color indexed="8"/>
        <rFont val="Arial"/>
        <family val="2"/>
        <charset val="238"/>
      </rPr>
      <t>stakljenje prema OPĆIM uvjetima za unutarnje stijene</t>
    </r>
  </si>
  <si>
    <t>UNUTARNJA STIJENA S  ŠALTEROM 150 / 140 cm</t>
  </si>
  <si>
    <r>
      <t>Unutarnja stijena 150x140 cm sastavljena od tri fiksna dijela i jednim kliznim šalterom. O</t>
    </r>
    <r>
      <rPr>
        <sz val="9"/>
        <color indexed="8"/>
        <rFont val="Arial"/>
        <family val="2"/>
        <charset val="238"/>
      </rPr>
      <t>stakljenje prema OPĆIM uvjetima za unutarnje stijene</t>
    </r>
  </si>
  <si>
    <t>PRILOG : SHEME  1 - 27</t>
  </si>
  <si>
    <t>GRAĐEVINSKO OBRTNIČKI RADOVI SVEUKUPNO:</t>
  </si>
  <si>
    <t>Proizvodi koji su navedeni u Troškovniku smatraju se ponuđenima ako ponuditelj ne navede druge proizvode u za to predviđenom mjestu u Troškovniku. Naime, svi proizvodi koji su u Troškovniku opisani uz navođenje trgovačke marke/ oznake popraćeni su  uglavnom formulacijom ''ili jednakovrijedan''. Gospodarskim subjektima je pored opisa proizvoda ostavljena mogućnost kod davanja ponude za upis jednakovrijednog proizvoda i proizvođača. Dokaz jednakovrijednosti dužan je ponuditelj dostaviti uz ponudu. Taj dokaz su tehničke specifikacije i tehnički listovi proizvođača i sl. Dokazi jednakovrijednosti nude se u svrhu ocjene da li  priloženi proizvodi imaju tražene karakteristike proizvoda.</t>
  </si>
  <si>
    <t xml:space="preserve">OBRTNIČKI RADOVI </t>
  </si>
  <si>
    <t xml:space="preserve">KROVNA KONSTRUKCIJA I TESARSKI RADOVI </t>
  </si>
  <si>
    <t>Sav otpadni materijal se uklanja sa objekta i utovaruje ručno i strojno i odvozi na deponij što uključuje sve naknade za odlaganje na udaljenosti do 5 km, sva davanja i naknade što je uračunato u cijenu svake stavke kao i sve potrebne radne i zaštitne skele za te radove te potrebno podupiranje.</t>
  </si>
  <si>
    <t>Uklanjanje postojećih zgrada na parceli, odvoz materija na deponiju , uključeno rušenje, utovar otpada, prijevoz na deponiju, sve takse i naknade. Obavezno pregledati objekte na terenu prije ponude</t>
  </si>
  <si>
    <t>UKLANJANJE  POSTOJEĆIH OBJEKATA:</t>
  </si>
  <si>
    <t>UKLANJANJE SVIH INSTALACIJA - SPOJEVA OBJEKATA KOJI SE UKLANJANJU:</t>
  </si>
  <si>
    <t>1</t>
  </si>
  <si>
    <t>2</t>
  </si>
  <si>
    <t>3</t>
  </si>
  <si>
    <t>RUŠENJE DRVEĆA :</t>
  </si>
  <si>
    <t>4</t>
  </si>
  <si>
    <t>0</t>
  </si>
  <si>
    <t>5</t>
  </si>
  <si>
    <t>6</t>
  </si>
  <si>
    <t>7</t>
  </si>
  <si>
    <t>8</t>
  </si>
  <si>
    <t>9</t>
  </si>
  <si>
    <t>10</t>
  </si>
  <si>
    <t>11</t>
  </si>
  <si>
    <t>12</t>
  </si>
  <si>
    <t>13</t>
  </si>
  <si>
    <t>14</t>
  </si>
  <si>
    <t>15</t>
  </si>
  <si>
    <t>uklanjanje svih postojećih drveća profila većeg od 20 cm na mjestu izgradnje dvorane i prometnica. uključeno rušenje, utovar otpada, prijevoz na deponiju, sve takse i naknade</t>
  </si>
  <si>
    <t>UKLANJANJE OGRADA</t>
  </si>
  <si>
    <t>Uklanjanje ograda oko parcele, uključeno rušenje, utovar otpada, prijevoz na deponiju, sve takse i naknade</t>
  </si>
  <si>
    <t>ISKOP TLA ZA TEMELJE VANJSKIH ELEMENATA: ULAZNI PORTAL, POTPORNI ZIDOVI, VANJSKE STEPENICE</t>
  </si>
  <si>
    <t xml:space="preserve">UKLANJANJE ČVRSTIH  OBJEKATA </t>
  </si>
  <si>
    <t>STAMBENA ZGRADA 1 (17 x7 m)</t>
  </si>
  <si>
    <t>STAMBENA ZGRADA 2 (13 x 7 m)</t>
  </si>
  <si>
    <t>POMOĆNA ZGRADA (11 x 4 m)</t>
  </si>
  <si>
    <t>uklanajne betonskih podzemnih objekata, komplet sa iskopom betona i odvozom utovar otpada, prijevoz na deponiju, sve takse i naknade</t>
  </si>
  <si>
    <t>c ) granulirani materijal šljunak 11 / 32 mm.</t>
  </si>
  <si>
    <t>a ) drenažna cijev DN 150 , bet. podloga i geotekstil</t>
  </si>
  <si>
    <t>a ) drenažna cijev DN 200 , bet. podloga i geotekstil</t>
  </si>
  <si>
    <t xml:space="preserve">nabava materijala i izrada drenaže oko zidova  suterena i ispod temeljne ploče sistem „riblja kost“ ispod nivoa horizontalne hidroizolacije objekta te odvodnja postojećeg bunara pitke vode. Perforirane plastične Raudrill cijevi DN 150 treba ugraditi na betonsku podlogu od betona MB 15 u uzdužnom nagibu 0,5 -1 %. Šljunak za tampon presjeka nasipa 50 x 50 cm upotrebljava se za drenažni materijal uz uvjet da ne smije sadržavati finih čestica. Šljunčani nasip treba odvojiti od nasipa zemlje geotekstilom da se spriječi zamuljivanje. </t>
  </si>
  <si>
    <t>d)  zatrpavanje bunara grubim kamenim materijalom 63 mm i više</t>
  </si>
  <si>
    <t>spremnik, bunar</t>
  </si>
  <si>
    <t>demontaža prikljkučka i otpajanje svih instalacija sa objekata i onih koje prolaze preko trase gradilišta (podzemne i nadzemne instalacije) prije početka građenja u dogovoru sa nadležnim distributerima (eventualne takse treba uključiti u cijenu)</t>
  </si>
  <si>
    <r>
      <t>strojni široki iskop terena III ktg za izvedbu suterena i prizemlja dubine 200 do 600 cm, sa utovarom i odvozom količine koja je potrebna za zatrpavanje na gradilišnu deponiju, a ostalo na deponij na udaljenosti do 10 km, obračun ove stavke prema sraslom stanju, uključujući sve naknade za deponij.</t>
    </r>
    <r>
      <rPr>
        <sz val="9"/>
        <rFont val="Times New Roman"/>
        <family val="1"/>
        <charset val="238"/>
      </rPr>
      <t xml:space="preserve"> </t>
    </r>
    <r>
      <rPr>
        <sz val="9"/>
        <rFont val="Arial"/>
        <family val="2"/>
        <charset val="238"/>
      </rPr>
      <t>u stavci uključiti grubo i fino planiranje dna iskopa uključivo i rubne kosine s točnošću ± 2 cm s potrebnim finim otkopom. Nakon planiranja izvršiti nabijanje posteljice mehaničkim nabijačem do potrebnog modula zbijenosti. Iskop pažljiv obzirom na blizinu susjedne parcele i obiteljske kuće, iskop izvesti pokosu 2:1 do h-3,0 m, izvesti bermu 1,0 m, pokos 2:1 do kote sadašnjeg terena, uključivo zaštita iskopanog pokosa od sunca i atmosferilija .</t>
    </r>
  </si>
  <si>
    <t xml:space="preserve">Dobava i ugradnja betona C-25/30 za podnu ploču  debljine 20 cm sa dodatkom za vodonepropusnost. </t>
  </si>
  <si>
    <t xml:space="preserve">dobava i ugradnja betona za  armiranobetonske zidove etaža debljine 20-30 cm u dvostranoj glatkoj oplati. </t>
  </si>
  <si>
    <t>beton zidova do visine 4 m</t>
  </si>
  <si>
    <t>beton zidova  visine preko 4 m</t>
  </si>
  <si>
    <r>
      <t>DOBAVA I UGRADNJA BETONA C-25/30 za zidove etaža</t>
    </r>
    <r>
      <rPr>
        <b/>
        <i/>
        <sz val="9"/>
        <rFont val="Arial"/>
        <family val="2"/>
        <charset val="238"/>
      </rPr>
      <t>:</t>
    </r>
  </si>
  <si>
    <t>dobava i ugradnja betona za armiranobetonsku stropnu ploču ,  grede , betoniranje zajedno sa horizontalnim serklažima, nadvojima i gredama.</t>
  </si>
  <si>
    <r>
      <t>DOBAVA I UGRADNJA BETONA C-25/30 za zidove atike</t>
    </r>
    <r>
      <rPr>
        <b/>
        <i/>
        <sz val="9"/>
        <rFont val="Arial"/>
        <family val="2"/>
        <charset val="238"/>
      </rPr>
      <t>:</t>
    </r>
  </si>
  <si>
    <r>
      <t xml:space="preserve">DOBAVA I UGRADNJA BETONA C-25/30 - </t>
    </r>
    <r>
      <rPr>
        <b/>
        <i/>
        <sz val="9"/>
        <rFont val="Arial"/>
        <family val="2"/>
        <charset val="238"/>
      </rPr>
      <t xml:space="preserve"> stropna ploča i grede:</t>
    </r>
  </si>
  <si>
    <t xml:space="preserve">BETONIRANJE SLOJA BETONA ZA PAD NA RAVNOM KROVU  BETONOM C12/15 </t>
  </si>
  <si>
    <t>beton za pad C12/15 minimalno 1,5% – od 4,0 cm naviše</t>
  </si>
  <si>
    <t>DOBAVA I UGRADNJA DILATACIJSKE TRAKE U BETON TEMELJA I POTPORNIH ZIDOVA:</t>
  </si>
  <si>
    <t>DOBAVA I UGRADNJA BETONA C-25/30–vanjski elementi- ulazni portal,  temelji, potporni zidovi, vanjske stepenice</t>
  </si>
  <si>
    <t>DOBAVA I UGRADNJA BETONA C-25/30 TEMELJA</t>
  </si>
  <si>
    <t xml:space="preserve">dobava i ugradnja betona  C-25/30 TEMELJA u dvostranoj oplati </t>
  </si>
  <si>
    <t>DOBAVA I UGRADNJA BETONA C-25/30 ZA PODNU PLOČU SUTERENA debljine 20 cm,</t>
  </si>
  <si>
    <t>DOBAVA I UGRADNJA BETONA C-25/30 ZA PODNU PLOČU SUTERENA debljine 35 cm</t>
  </si>
  <si>
    <t xml:space="preserve">dobava i ugradnja betona C-25/30  35 cm za temeljnu ploču   sa dodatkom za vodonepropusnost. </t>
  </si>
  <si>
    <t>Oplata mora biti izvedena prema važećem tehničkom propisu u skladu sa obaveznim hrvatskim normama, a drvo mora u pogledu dimenzije i kvalitete odgovarati HRN-i, kao i ostali materijali koji se koriste pri izradi oplate. Pod glatkom oplatom podrazumijeva se limena oplata ili eventualno oplata sa glatkim pločama sa stisnutim sljubnicama. Površina betona mora imati jednoliku strukturu i boju. Izvođač je dužan bez posebne naknade, nakon skidanja oplate, očistiti površinu betona od eventualnih curki, ostataka premaza oplate i sl. Ugradnju betona treba izvesti pažljivo, uz prethodno premazivanje oplate. KONAČNA OBRADA SVIH BETONSKIH POVRŠINA  TREBA BITI RAVNA I PRIPREMJENA SAMO ZA  IMPREGNACIJU+GLETANJE + BOJENJE (ŠTO SE POSEBNO OBRAČUNAVA TROŠKOVNIKOM SOBOLIKARSKIH RADOVA) . U jediničnoj cijeni treba uključiti i postavljanje oplate za ostavljanje otvora za prolaz instalacija što se neće posebno obračunavati.</t>
  </si>
  <si>
    <t>podložni beton ispod temeljnih traka d-5 cm</t>
  </si>
  <si>
    <t>DOBAVA I UGRADNJA BETONA C-25/30 OKRUGLIH STUPOVA</t>
  </si>
  <si>
    <t>dobava i ugradnja betona  C-25/30 OKRUGLIH stupova u glatkoj čeličnoj oplati - ne žbuka se</t>
  </si>
  <si>
    <t xml:space="preserve">beton ploče </t>
  </si>
  <si>
    <t>beton greda</t>
  </si>
  <si>
    <t xml:space="preserve">HORIZONTALNA HIDROIZOLACIJA </t>
  </si>
  <si>
    <t xml:space="preserve">VERTIKALNA HIDROIZOLACIJA  ZIDOVA: </t>
  </si>
  <si>
    <t>HIDROIZOLACIJA RAVNI KROV  K2a</t>
  </si>
  <si>
    <t>HIDROIZOLACIJA RAVNI KROV (sloj K2) –ZELENI KROV</t>
  </si>
  <si>
    <t>XPS 24 cm</t>
  </si>
  <si>
    <t>hidroizolacija TPO</t>
  </si>
  <si>
    <t>Filterska folija</t>
  </si>
  <si>
    <t>nasip šljunka 6 cm</t>
  </si>
  <si>
    <t>drenažne kadice i 6 cm granule</t>
  </si>
  <si>
    <t>SVI SLOJEVI</t>
  </si>
  <si>
    <t>kulir ploče 40x40x4  na gumenim podmetačima – cca 6,0 cm</t>
  </si>
  <si>
    <t>HIDROIZOLACIJA ATIKE S UNUTARNJE STRANE RAVNOG KROVA</t>
  </si>
  <si>
    <t xml:space="preserve">HIDROIZOLACIJA ŽLJEBA I ATIKE S UNUTARNJE STRANE KOSOG KROVA </t>
  </si>
  <si>
    <t>TOPLINSKA IZOLACIJA KOSOG KROVA DVORANE KAMENOM VUNOM (sloj K1)</t>
  </si>
  <si>
    <t xml:space="preserve">između  rogova kamena vuna 12+12 cm kaširana </t>
  </si>
  <si>
    <t>toplinska izolacija ekstrudiranim polistirenom 15 cm</t>
  </si>
  <si>
    <t>TOPLINSKA IZOLACIJA ATIKE KOSOG KROVA</t>
  </si>
  <si>
    <t xml:space="preserve">Zidanje zidova zidnim blokovima od opeke debljine 25 cm,  kvalitete proizvoda I. razreda zidnih elemenata i tankoslojnim mortom minimalne marke M10 kvalitete morta tipa B. Prvi red blokova potrebno je postaviti na idealno ravan u oba smjera sloj cemetnog morta 1:2 debljine 2-5 cm ovisno o točnosti izvedene  podloge. Sve ostale horizontalne i vertikalne sljubnice (fuge) potrebno je ispuniti po cijeloj površini  tankoslojnim mortom max. debljine 3 mm. Prilikom zidanja nije dozvoljeno preklapanje vertikalnih sljubnica. Min. razmak između vertikalnih sljubnica dva susjedna reda smije biti 10 cm. Povezivanje nosivog zida i vertikalnih serklaža, ako se ne primjenjuju kutni protupotresni blokovi potrebno je izvesti mehaničkim spojnim sredstvima - ankerima.  </t>
  </si>
  <si>
    <t>TOPLINSKA IZOLACIJA PODOVA I GLAZURA (sloj P1):</t>
  </si>
  <si>
    <t>TOPLINSKA IZOLACIJA PODOVA I GLAZURA (sloj M1):</t>
  </si>
  <si>
    <t>PE folija</t>
  </si>
  <si>
    <t xml:space="preserve">daska 2,5 cm </t>
  </si>
  <si>
    <t>parropropusna folija</t>
  </si>
  <si>
    <t>daska 2,5 cm širine 15 cm</t>
  </si>
  <si>
    <t>hidrizolacija atike s unutarnje strane: tvrda kamena vuna 5 cm, na drvenim letvama 5x5 cm , OSB ploče 2 cm + završna polimerna hidroizolacijska membrana, otporna na UV zračenja – 0,18 cm</t>
  </si>
  <si>
    <t>izolacija 15 cm</t>
  </si>
  <si>
    <t>aluminijske rubne ukrasne lajsne vertikalne</t>
  </si>
  <si>
    <t>aluminijske rubne ukrasne lajsnepočetne horiz</t>
  </si>
  <si>
    <t>OBLOGA UNUTARNJIH PLOHA ZIDA U DVORANI</t>
  </si>
  <si>
    <t xml:space="preserve">Radionička izrada drvene krovne konstrukcije dvorane tlocrtne veličine - vanjska mjera konstrukcije 27,60 x 17,72 m. Sastoji se od glavnih sedlastih nosača bez redukcije duljine 17,72 m, presjeka  20 x 70-131 cm od lučnog drva klase GL 28 k. Glavni okviri, postavljaju se na rasteru od 390 cm – komada 6. Lamelirano drvo je izrađeno od jelovih/smrekovih lamela, oblanjano i radionički zaštićeno dvostrukim lazurnim premazima. Radionička izrada sekundarnih nosača, dimenzije 12 x 20 cm od lameliranog drva klase GL 28 .Radionička izrada čeličnog okova za međusobnu vezu drvenih elemenata, izrada krovnih spregova i prihvatnika za spregove. Izrada čeličnog okova za međusobnu vezu (vjetrovni spreg) i vezu nosača s AB konstrukcijom.  Zaštita čelika pocinčavanjem. Transport elemenata od tvornice do gradilišta i montaža. Obračun prema tlocrtnoj projekciji ruba vanjske betonske konstrukcije . </t>
  </si>
  <si>
    <t xml:space="preserve">OBLAGANJE DRVENOG STROPA DVORANE (K1) : </t>
  </si>
  <si>
    <t>dobava i oblaganje slojeva kosog krova-stropa dvorane drvenim oblogama, svi drveni  dijelovi radionički zaštićeno dvostrukim lazurnim premazima</t>
  </si>
  <si>
    <t xml:space="preserve"> ploče  ekstrudiranog polistirena XPS za izolaciju ravnog krova, gustoće ≥ 150 kg/ m3, ukupne debljine 24 cm prema proračunu građevinske fizike (klasa negorivosti A1, uporabljivost DIN 18165/1.).</t>
  </si>
  <si>
    <r>
      <t xml:space="preserve">Dobava i postava parne brane od sintetičke membrane na bazi polietilena tipa kao SikaVap 500E ili jednakovrijedne - (d= 0,16 mm, PE, </t>
    </r>
    <r>
      <rPr>
        <sz val="9"/>
        <rFont val="Calibri"/>
        <family val="2"/>
        <charset val="238"/>
      </rPr>
      <t>µ</t>
    </r>
    <r>
      <rPr>
        <sz val="9"/>
        <rFont val="Arial"/>
        <family val="2"/>
      </rPr>
      <t xml:space="preserve"> = 600.000). Membrana se slobodno polaže na podlogu i spaja samoljepljivom trakom na bazi butil-gume tipa kao Sarnatape F ili jednakovrijednom u preklopu spoja od 8 cm. Periferno se membrana lijepi za atiku ili zid samoljepljivom trakom na bazi butil-gume tipa kao Sarnavap tape 20 ili jednakovrijedne. Sloj parne brane potrebno je uzdići do visine termo izolacije. Ljepljenje uračunato u stavku.</t>
    </r>
  </si>
  <si>
    <t>Dobava i ugradba doljnjeg završetka (okapnice) falcanog krova i spoja na upušteni žlijeb iz uljevnog lima RŠ 25 i početnog lima za falcanje RŠ 33. debljina lima 0,7 mm, boja i kvaliteta materijala kao osnovna pozicija, stožasto savijen, pripasan padu žljeba, stručno montirati.  Izvedba prema detaljnim uputama proizvođača. Obračun po m'.</t>
  </si>
  <si>
    <t>Dobava i ugradnja ventliranog sljemena tipa JET odzračnik, prefabriciranog originalnog elementa krovnog sustava u boji pokrova. Sljemenjak postaviti na daščanu kutiju visine 10 cm, uključivo prilagodbu falcanog pokrova s omogućenim dilatacijskim radom i pomoćne limove 2 x RŠ 10 cm, ugraditi stručno prema detalju proizvođača.</t>
  </si>
  <si>
    <r>
      <t xml:space="preserve">Falcani pokrov  - PREFALZ  (ili jednako vrijedan) - aluminij, debljine 0,70 mm,  jednostrano plastificiran,boja </t>
    </r>
    <r>
      <rPr>
        <b/>
        <i/>
        <sz val="9"/>
        <rFont val="Arial"/>
        <family val="2"/>
        <charset val="238"/>
      </rPr>
      <t xml:space="preserve">07 SVJETLOSIVA kvalitete boje P 10 </t>
    </r>
    <r>
      <rPr>
        <sz val="9"/>
        <rFont val="Arial"/>
        <family val="2"/>
        <charset val="238"/>
      </rPr>
      <t>(stražnja strana transparentni zapečeni lak), kvaliteta falcanog spoja H41 iz alu. legure AlMn1Mg0,5, H41, u PREFA Standardnim bojama.   Grarantni rok za izvedene radove je 10 ( deset ) godina od dana potpisa uspješnog primopredajnog zapisnika te okončanog obračuna radova Garancija na materijal je 40 godišnje jamstvo na kvalitetu boje i materijala</t>
    </r>
  </si>
  <si>
    <t>R.Š. 80 cm</t>
  </si>
  <si>
    <t>OKAPNICA</t>
  </si>
  <si>
    <t>VENTILIRANO SLJEME</t>
  </si>
  <si>
    <t>POD U MOKRIM PROSTORIMA</t>
  </si>
  <si>
    <t>UREDI I KABINETI, AMBULANTA</t>
  </si>
  <si>
    <t>EVAKUACIJSKI HODNICI, HALL</t>
  </si>
  <si>
    <t>MALA DVORANA</t>
  </si>
  <si>
    <t>VELIKA DVORANA</t>
  </si>
  <si>
    <t>Površine jednobojne različitih boja po pojedinim prostorijama prema odabiru projektanat ankon  predočenih uzoraka</t>
  </si>
  <si>
    <t>nabava materijala i oblaganje vanjskih površina trijema glavnog ulaza paljenim kamenim pločama debljine 3 cm. Kamen je KANFANAR (plavo-sivi) prema odabiru projektanta do nabavne cijene 400 ,00 kuna /m2</t>
  </si>
  <si>
    <t>Dobava i ugradnja idnog premaza mat izgleda podloge, na bazi epoksidnih smola bez otapala tipa kao Sikafloor 2530 W ili jednakovrijedne. Premaz se nanosi u dva sloj, uz potrošnju 0,4 kg/m2. Boja po izboru projektanta.Obračun po m2 obrađene površine. Radove izvoditi prema uputama proizvođača materijala.</t>
  </si>
  <si>
    <t xml:space="preserve">BOJENJE UNUTRAŠNJIH ZIDOVA: U PUNOJ VISINI IZNAD 210 cm I SVIH STROPOVA DISPERZIVNIM BOJAMA  </t>
  </si>
  <si>
    <t xml:space="preserve">Podloga mora biti suha, bez prljavštine, prašine, ulja i masnoća. Valja povjeriti njezinu nosivost. Na površinu koja je prethodno obrađena nanijeti univerzalni grund bez otapala, omekšivača i isparavanja na osnovi akrilatne disperzije . Betonsku podlogu po potrebi ručno ili odgovarajućim aparatima za nanošenje prskanjem izjednačiti gotovim pastoznim kitom (glet masom) za unutarnje radove  uz prthodno impregniranje radne površine sa sistemskom impregnacijom. Posebno je potrebno paziti da se svi slojevi ugrade prema zahtjevu proizvođaća. U dva radna koraka nanijeti disperzivnu boju boju za interijere, ispitana s obzirom na sadržaj štetnih tvari . Klasa pojanosti na vlažno brisanje 3 prema DIN EN 13 300  u tonu i nijansi prema odabiru projektanta.
</t>
  </si>
  <si>
    <t>Dobava i montaža spuštenog stropa izrađenog od   bez fuga.</t>
  </si>
  <si>
    <t>keramičke pločice (nabavna cijena do 200 kn/m2)</t>
  </si>
  <si>
    <t>fazonski komadi keramike (nabavna cijena 200 kn/m1)</t>
  </si>
  <si>
    <t>Oblaganje ATIKE izvedene od čelične potkonstrukcijeOSB PLOČAMA debljine 2 cm, toplinska izoalcija tvrdom kamenom vunom  debljine 5 cm kaširana voalom</t>
  </si>
  <si>
    <t>samo izolacija kamenon vunom debljine 15 cm</t>
  </si>
  <si>
    <t>OSB + kamena vuna 5 cm</t>
  </si>
  <si>
    <t>Dobava i ugradnja donjeg završetka fasade, ventilirana izvedba, koji se sastoji od utičnog lima RŠ 12,5, pokrovnog lima RŠ 20, perforiranog lima RŠ 15, okapnog lima RŠ 20 i početnog lima za šindre, rombove i FX.12 (prefabricirani element)   montirati vjetrootporno.</t>
  </si>
  <si>
    <t>Dobava i izvedba bočnih završetaka fasade  i spoj s demit fasadom uključivo nosivi lim alu 1,00 mm  RŠ 33  i završni opšavni lim 0,7 mm RŠ  25 boje i kvalitete kao osnovna pozicija. Uračunati i sve eventualno potrebne dijelove potkonstrukcije.</t>
  </si>
  <si>
    <t xml:space="preserve">Dobava i ugradnja horizontalnih klupčica (ventilirana izvedba),koja se sastoji od pričvrsnog kutnika - aluminijski lim 1,00 mm RŠ 33, prozorske klupčice RŠ 33 i aluminijske perforacije RŠ 15, boje i kvalitete materijala kao osnovna pozicija, uklj. potrebni pričvrsni materijal i čeone elemente, kao i izvedbu bočnih završetaka. </t>
  </si>
  <si>
    <t>Dobava i ugradnja gornjeg završetka fasade iz fasadnih panela FX.12 i opšava spoja sa atikom u ventiliranoj izvedbi, uključiti aluminijsku perforiranu traku RŠ 15 i završni  pričvrsni lim RŠ 50 boje i kvalitete materijala kao osnovna pozicija. Uključivo sa spojnim materijalom, montirati vjetrootporno i s omogućenim dilatacijskim radom, uklj. prilagodbu FX.12 fasade. Sve izvesti prema uputstvu proizvođača i detaljima iz projekta.</t>
  </si>
  <si>
    <t>Dobava i izvedba vanjskog kuta fasade pomoću kutnog lima RŠ 33   boje i kvalitete kao osnovna pozicija. Uračunati i sve eventualno potrebne dijelove potkonstrukcije</t>
  </si>
  <si>
    <t>Dobava i izvedba unutarnjeg kuta fasade pomoću kutnog lima RŠ 33   boje i kvalitete kao osnovna pozicija. Uračunati i sve eventualno potrebne dijelove potkonstrukcije.</t>
  </si>
  <si>
    <t>IZVEDBA POTKONSTRUKCIJE VENTILIRANE  FASADE</t>
  </si>
  <si>
    <t>DONJI ZAVRŠETAK FASADE</t>
  </si>
  <si>
    <t>BOČNI ZAVRŠETAK FASADE</t>
  </si>
  <si>
    <t>VERTIKALNE ŠPALETE</t>
  </si>
  <si>
    <t>HORIZONTALNI NADVOJ PROZORA</t>
  </si>
  <si>
    <t>KLUPČICE</t>
  </si>
  <si>
    <t>GORNJI ZAVRŠETAK</t>
  </si>
  <si>
    <t>VANJSKI KUT FASADE</t>
  </si>
  <si>
    <t>UNUTARNJI KUT</t>
  </si>
  <si>
    <t>RAZDJELNI SLOJ BAUDER TOP TS 40</t>
  </si>
  <si>
    <t>Oplaterske radove izvesti prema opisu u troškovniku i planu oplate te u skladu sa važećim standardima za izvedbu i materijal. Oplatu treba postaviti tako da se nakon betoniranja ne pojavi ni najmanja deformacija na konstrukciji. Skidanje oplate raditi pažljivo da ne dođe do oštećenja konstrukcije, naročito rubova, zubaca ili utora. Svi vidljivi dijelovi betona (zidovi, ploče, stupovi, dijelovi greda, stubišta i ostalo) izvode se glatkom limenom oplatom, te površina mora biti potpuno glatka bez ruba ili izbočina, završeci sa rubnom letvicom 2x2 cm tako da rub ne bude oštar. Svu oplatu izvesti točno prema detaljima, nacrtima i uputama projektanta. Obračun se vrši prema postojećim normama. Za sve radove na izradi ovih radova na svim visinama u jediničnim ciijenama uključena je i potrebna radna skela - fiksna ili pokretna što se neće posebno obračunavati.</t>
  </si>
  <si>
    <t>Za sve radove na izradi ovih radova na svim visinama u jediničnim ciijenama uključena je i potrebna radna skela - fiksna ili pokretna što se neće posebno obračunavati.</t>
  </si>
  <si>
    <t>PRILOG : SHEMESTOLARIJE 1 - 3</t>
  </si>
  <si>
    <t>Sva tehnička dokumentacija čiji sastav je naveden u elaboratu predstavlja cjelinu i sastavni je dio ugovora o građenju. U slučaju razlike između nacrta i troškovnika troškovnici su određujući u bilo kojem slučaju nejasnosti ili razlike u brojevima, nacrtima ili troškovnicima,  o tome se mora odmah obavijestiti nadzorni inženjer i projektant i zatražiti tumačenje i objašnjenje. Traženje takvog tumačenja i objašnjenja ne može ni u kom slučaju poslužiti kao isprika da ne nastavi rad u suglasnosti sa tumačenjem odnosno odlukom odgovornog projektanta i nadzornog inženjera.</t>
  </si>
  <si>
    <t>dvostruki rogovi 12/12 uzdužni i poprečni radi sloja izolacije 24 cm koja se posebno obračunava</t>
  </si>
  <si>
    <t>ventilirani sloj zraka 5 cm  unutar uzdužno postavljenih štafli 10/5 cm - ventilranje sloja ispod pokrova mora se izvesti sve do ventiliarne fasade</t>
  </si>
  <si>
    <t xml:space="preserve">Dobava materijala te izrada i kompletna montaža  ograde uz cestu.  Stavka obuhvaća sve radove i materijale do pune funkcionalnosti ograde na objektu. Obavezno je izraditi radioničke nacrte i dostaviti ih projektantu na ovjeru. Vertikale i gornja horizontala su cijevi 40/40 mm, na razmaku 250-300 cm,  donja prečka 15/15 mm i ispuna cijevi 15/15 mm na razmaku 16 cm. </t>
  </si>
  <si>
    <t xml:space="preserve">Stavka uključuje i kompletnu zaštitu pocinčavanjem, te završnu obradu  ličenjem svih profila u skladu s pravilima struke po odabiru projektanta, kao i sva potrebna sidra, pričvršćenja, spojni i brtveni materijal nužan za kvalitetan spoj ograde s nosivom konstrukcijom. Obračun po kompletu do potpune funkcionalnosti. </t>
  </si>
  <si>
    <t>NAPOMENA:</t>
  </si>
  <si>
    <t>NAPOMENA</t>
  </si>
  <si>
    <t>Podopolagačke radove izvesti na mjestima određenim projektom prema opisu troškovnika te u skladu sa postojećim standardima. Sav ostali materijal koji nije obuhvaćen standardima mora imati ateste za to ovlaštenih ustanova. Ako koja stavka nije izvođaču jasna, mora prije predaje ponude tražiti objašnjenje od projektanta. Eventualne izmjene materijala te načina izvedbe tijekom gradnje moraju se izvršiti isključivo pismenim dogovorom sa projektantom i nadzornim inženjerom. Sve višeradnje, koje neće biti na taj način utvrđivane, neće se priznati u obračunu.  Tonove boja odrediti će projektant za svaku prostoriju nakon predočenih uzoraka što je sve uključeno u cijeni.</t>
  </si>
  <si>
    <t>PREDVIĐENO MJESTO ZA MOGUĆNOST UPISA ZA JEDNAKOVRIJEDAN  PROIZVOD UMJESTO PREDVIĐENOG :                                                          desni krajnji  stupac:  NAPOMENA</t>
  </si>
  <si>
    <r>
      <t xml:space="preserve">Termoizolacija zidova i podgleda od dvoslojnih izolacijskih ploča kamene vune za kontaktne i debeloslojne sustave, koje se minimalno 40% prekrivaju ljepilom te lijepe na zid i dodatno učvršćuju čel. pričvrsnicama, uz nanošenje silikatne završne žbuke, </t>
    </r>
    <r>
      <rPr>
        <b/>
        <sz val="9"/>
        <rFont val="Arial"/>
        <family val="2"/>
        <charset val="238"/>
      </rPr>
      <t>protupožarna kategorija A2-s1,d0</t>
    </r>
    <r>
      <rPr>
        <sz val="9"/>
        <rFont val="Arial"/>
        <family val="2"/>
        <charset val="238"/>
      </rPr>
      <t>;sve spojeve različitih materijala na fasadnoj površini potrebno je dodatno premostiti priborom prema preporuci davatelja sustava.</t>
    </r>
  </si>
  <si>
    <r>
      <t xml:space="preserve">Termoizolacija zidova od dvoslojnih izolacijskih ploča kamene vune za kontaktne i debeloslojne sustave, koje se minimalno 40% prekrivaju ljepilom te lijepe na zid i dodatno učvršćuju čel. pričvrsnicama, uz nanošenje silikatne završne žbuke, </t>
    </r>
    <r>
      <rPr>
        <b/>
        <sz val="9"/>
        <rFont val="Arial"/>
        <family val="2"/>
        <charset val="238"/>
      </rPr>
      <t>protupožarna kategorija A2-s1,d0</t>
    </r>
    <r>
      <rPr>
        <sz val="9"/>
        <rFont val="Arial"/>
        <family val="2"/>
        <charset val="238"/>
      </rPr>
      <t>;sve spojeve različitih materijala na fasadnoj površini potrebno je dodatno premostiti priborom prema preporuci davatelja sustava.</t>
    </r>
  </si>
  <si>
    <t>TROŠKOVNIK - GRAĐEVINSKI I OBRTNIČKI RADOVI - REKAPITULACIJA</t>
  </si>
  <si>
    <t xml:space="preserve">Montažne radove izvesti na mjestima određenim projektom prema opisu troškovnika te u skladu sa postojećim standardima. Sav ostali materijal (ljepila, lakovi, bitumeni za parket i ostalo) koji nisu obuhvaćeni standardima moraju imati ateste za to ovlaštenih ustanova. Eventualne izmjene materijala te načina izvedbe tijekom gradnje moraju se izvršiti isključivo pismenim dogovorom sa projektantom i nadzornim inžejerom.
Sve višeradnje, koje neće biti na taj način utvrđivane, neće se priznati u obračunu.
</t>
  </si>
  <si>
    <t>PREGRADNI ZIDOVI od FERMACELL  PLOČA ili JEDNAKOVRIJEDNO VATROOTPORNOSTI  90 min</t>
  </si>
  <si>
    <t xml:space="preserve">Ploče: ARMSTRONG Prima Dune Sakara d=15 mm ili JEDNAKOVRIJEDAN </t>
  </si>
  <si>
    <t xml:space="preserve">Ovjes: Prelude XL/TL 24 mm, Tegular ili JEDNAKOVRIJEDAN </t>
  </si>
  <si>
    <t>obloga  ventilacijskih kanala- REI 90 vertikalni i horizontalni kanali</t>
  </si>
  <si>
    <t>OBLOGA cementnim pločama kao FERMACELL 2x1,25 mm ili JEDNAKOVRIJEDAN  između drvenih greda i nosača na potkonstrukciju</t>
  </si>
  <si>
    <t> </t>
  </si>
  <si>
    <r>
      <t>Dobava materijala te izrada pregradnih zidova  u mokrim i suhim prostorima od cement-vlaknastih ploča debljine 1,25 mm, tip Fermacell H</t>
    </r>
    <r>
      <rPr>
        <vertAlign val="subscript"/>
        <sz val="9"/>
        <rFont val="Arial"/>
        <family val="2"/>
        <charset val="238"/>
      </rPr>
      <t>2</t>
    </r>
    <r>
      <rPr>
        <sz val="9"/>
        <rFont val="Arial"/>
        <family val="2"/>
      </rPr>
      <t>O ili JEDNAKOVRIJEDAN . Obloge se montiraju na jednostruke čelične potkonstrukcije pregrada. Obloga je obostrano dvostruka ploča 2 x 12,5 mm. U stavku uključen sav materijal, brtve, bandažne trake i spojevi, vijci i ostali elementi potrebni za kompletiranje stavke prema opisu. U cijenu također ulazi i završna obrada spojeva i površine ploča gletanjem Fermacell glet masom. Obračun po m</t>
    </r>
    <r>
      <rPr>
        <vertAlign val="superscript"/>
        <sz val="9"/>
        <rFont val="Arial"/>
        <family val="2"/>
        <charset val="238"/>
      </rPr>
      <t>2</t>
    </r>
    <r>
      <rPr>
        <sz val="9"/>
        <rFont val="Arial"/>
        <family val="2"/>
      </rPr>
      <t xml:space="preserve"> gotove obloge. U cijeni kvadrata zida dobava i ugradnja UA profila 50 mm za montažu vrata u zidovima, ispuna kamenom vunom  5 cm. Sve izvesti prema tehničkim uputama proizvođača</t>
    </r>
  </si>
  <si>
    <t>OBLOGA cementnim pločama kao FERMACELL 2x1,25 mm ili JEDNAKOVRIJEDAN oko instalacijskih kanala na potkonstrukciju</t>
  </si>
  <si>
    <r>
      <t>PREGRADNI ZIDOVI OD   POWERPANEL H</t>
    </r>
    <r>
      <rPr>
        <vertAlign val="subscript"/>
        <sz val="9"/>
        <rFont val="Verdana"/>
        <family val="2"/>
        <charset val="238"/>
      </rPr>
      <t>2</t>
    </r>
    <r>
      <rPr>
        <sz val="9"/>
        <rFont val="Verdana"/>
        <family val="2"/>
        <charset val="238"/>
      </rPr>
      <t>O  - CEMENTNO GRAĐEVINSKIH PLOČA 1,25 mm  IZ LAGANOG BETONA SA OBOSTRANOM OBLOGOM ALKALIOTPORNE ARMATURNE STAKLENE VLAKNASTE MREŽE</t>
    </r>
  </si>
  <si>
    <r>
      <t>SPUŠTENI STROP NA TRIJEMU  FERMACELL POWERPANEL H</t>
    </r>
    <r>
      <rPr>
        <vertAlign val="subscript"/>
        <sz val="9"/>
        <rFont val="Arial"/>
        <family val="2"/>
        <charset val="238"/>
      </rPr>
      <t>2</t>
    </r>
    <r>
      <rPr>
        <sz val="9"/>
        <rFont val="Arial"/>
        <family val="2"/>
        <charset val="238"/>
      </rPr>
      <t xml:space="preserve">O  - CEMENTNA GRAĐEVINSKIH PLOČA ili JEDNAKOVRIJEDAN </t>
    </r>
  </si>
  <si>
    <t>OBLOGA ATIKE VANJSKIH POVRŠINA FERMACELL POWERPANEL H2O  - CEMENTNA GRAĐEVINSKIH PLOČA ili JEDNAKOVRIJEDAN proizvod</t>
  </si>
  <si>
    <t>OBLOGA cementnim pločama kao FERMACELL 2x1,25 mm ili JEDNAKOVRIJEDAN bez fuga na čeličnu  potkonsrukciju + završna obloga  sloj silikonske žbuke  StoSilco K1,5  ili jednakovrijedan isto kao osnovna fasada, zaribane strukture u tonu i nijansi prema odabiru projektanta.</t>
  </si>
  <si>
    <t>Montažni pregradni protupožarni zidovi od gips-kartonskih ploča, VATROOTPORNOST EI90. Debljina zida 10 cm. Dobava materijala, montaža pregradnih zidova i konstrukcija od nosivih limenih pocinčanih profila (CW100), te ispuna od mineralne vune (MW) prema HRN EN 13162, debljine 5 cm. Obostrana obloga od dvostrukih protupožarnih ploča debljine 12,5 mm (2x1,25). Spojevi na pločama obrađuju se masom za fugiranje uz primjenu armirajuće trake (bandažiranje spojeva i gletanje). Razred kvalitete obrade spojeva K2 i obavezno zapunjavanje spojeva svih slojeva ploča. Između limenih CW profila i armiranobetonske konstrukcije obavezno ugraditi dilatacijsku traku.</t>
  </si>
  <si>
    <t>Predviđeno za sanitarne prostorije - područje (klasa A01/A1)</t>
  </si>
  <si>
    <r>
      <t xml:space="preserve">Debljina ploča 12,5 mm Dužina,širina ± 1 mm Dijagonalna razlika </t>
    </r>
    <r>
      <rPr>
        <sz val="9"/>
        <color theme="1"/>
        <rFont val="Symbol"/>
        <family val="1"/>
        <charset val="2"/>
      </rPr>
      <t>£</t>
    </r>
    <r>
      <rPr>
        <sz val="9"/>
        <color theme="1"/>
        <rFont val="Arial"/>
        <family val="2"/>
        <charset val="238"/>
      </rPr>
      <t xml:space="preserve"> 2 mm Dijagonalna razlika ± 0,5 mm Formati ploča 1000 x 1250 mm 2000 x 1250 mm 2600 x 1250 mm 3010 x 1250 mm* *Isporuka prema dogovoru,mogućnost rezanja ploča Svojstva proizvoda Gustoća ~ 1000 kg/mł Plošna masa ~ 13 kg/ m˛ Izjednačenje vlažnosti ~ 5 % Vodena parabroj otpornosti na difuziju </t>
    </r>
    <r>
      <rPr>
        <sz val="9"/>
        <color theme="1"/>
        <rFont val="Symbol"/>
        <family val="1"/>
        <charset val="2"/>
      </rPr>
      <t>m</t>
    </r>
    <r>
      <rPr>
        <sz val="9"/>
        <color theme="1"/>
        <rFont val="Arial"/>
        <family val="2"/>
        <charset val="238"/>
      </rPr>
      <t xml:space="preserve"> = 56 Toplinska provodljivost DIN EN 12664) </t>
    </r>
    <r>
      <rPr>
        <sz val="9"/>
        <color theme="1"/>
        <rFont val="Symbol"/>
        <family val="1"/>
        <charset val="2"/>
      </rPr>
      <t>l</t>
    </r>
    <r>
      <rPr>
        <sz val="9"/>
        <color theme="1"/>
        <rFont val="Arial"/>
        <family val="2"/>
        <charset val="238"/>
      </rPr>
      <t>10,tr = 0,17 W/mK Otpor toplinske propusnosti (prema DIN EN 12664) R10,tr = 0,07 m˛K/W Specifični toplinski kapacitet cp =1000 J/ (kgK) Čvrstoća na savijanje ≥ 6,0 N/mm˛ E-Modul provodljivosti ~ 6000 N/mm˛ Alkaličnost ~ 10 rel promjena duljine (prema EN 318) 0,15 mm/m* 0,10 mm/m**</t>
    </r>
  </si>
  <si>
    <r>
      <t>MATERIJAL ZA SVE OBLOGE JE  POWERPANEL H</t>
    </r>
    <r>
      <rPr>
        <b/>
        <i/>
        <vertAlign val="subscript"/>
        <sz val="9"/>
        <rFont val="Arial"/>
        <family val="2"/>
        <charset val="238"/>
      </rPr>
      <t>2</t>
    </r>
    <r>
      <rPr>
        <b/>
        <i/>
        <sz val="9"/>
        <rFont val="Arial"/>
        <family val="2"/>
        <charset val="238"/>
      </rPr>
      <t>O  - CEMENTNA GRAĐEVINSKIH PLOČA 1,25 mm  IZ LAGANOG BETONA SA OBOSTRANOM OBLOGOM ALKALIOTPORNE ARMATURE STAKLENE VLAKNASTE MREŽE</t>
    </r>
  </si>
  <si>
    <t>dobava i ugradnja slojeva za glazure-podloge pripremljene za postavu podova – epoxy premazima  sa slijedećim slojevima:
-poravnavanje nagiba i visine postojeće betonske ploče samonivelirajućom masom - elastificirani polistiren 2 cm
- extrudirani polistiren 10 cm +  PE folija
- glazura - podloga debljine 8 cm komplet za oblogu epoxy premaza čvrstoća na tlak 30 N/mm2, čvrstoća na savijanje 4 N/mm2 , tvrdoća 60 N/mm2.  armira PP vlakancima. Podlogu treba izvesti za završni sloj epoxy premaza  što je obračunato u posebnoj stavki. U stavku je uključena i izrada reške na mjestima sudara sa zidovima, stupovima i ostalim vertikalnim elementima konstrukcije te rdnih reški i dilatacija s umetkom od ekspandiranog polistirena d=1 cm. Ploče za razvod podnog grijanja obračunavaju se posebno kao i dodatak plastifikatora za podno grijanje.</t>
  </si>
  <si>
    <t xml:space="preserve">dobava i ugradnja slojeva za glazure-podloge pripremljene za postavu podova: epoxy premazi  sa slijedećim slojevima:
-poravnavanje nagiba i visine postojeće betonske ploče samonivelirajućom masom 
-elastificirani polistiren 2 cm
-exstrudirani polistiren 10 cm +PE folija
-glazura - podloga debljine 8 cm komplet za oblogu epoxy premaza čvrstoća na tlak 30 N/mm2, čvrstoća na savijanje 4 N/mm2 , tvrdoća 60 N/mm2.  armira PP vlakancima. Podlogu treba izvesti za završni sloj epoxy premaza  što je obračunato u posebnoj stavki. U stavku je uključena i izrada reške na mjestima sudara sa zidovima, stupovima i ostalim vertikalnim elementima konstrukcije te rdnih reški i dilatacija s umetkom od ekspandiranog polistirena d=1 cm.
</t>
  </si>
  <si>
    <t xml:space="preserve">Predmet ovog troškovnika su stolarski radovi - pregradne stijene - kabine u sanitarnim čvorovima. Ugradnja se vrši u pregradne zidove od gipsa debljine 10 i 18 cm i betona 20 cm. 
Prije izrade stolarskih detalja potrebno je sve eventualne nejasnoće riješiti s projektantom. Detalje riješiti u skladu s troškovnikom, shemama, mjerama uzetim na gradilištu, a uz odobrenje projektanta. Izvođač je dužan prije izrade predočiti projektantu i nadzornom inženjeru radioničke detalje radi odobrenja. Napomena:  Sve event. promjene samo uz suglasnost projektanta. Finalne obrade reški na spoju vrata i zida uključene u cijenu, do potpune gotovosti. Pregradne tipske vodootporne stijene u sanitarijama od pune glatke kompakt ploče tip  “MAX” ili  jednakovrijedno. Stijena odvojena od poda 10-15 cm, vrata opremiti okovima, bravom, kvakama, pokazivačem zauzetosti sistemom zatvaranja, graničnikom otvaranja. Stijene fiksirati u obodne zidove odgovarajućim tipskim spojnim sredstvima, sidrenje u pod pažljivo obzirom na podno grijanje, sva spojna sredstva I okovi prema izboru projektanta-nevidljivi.
</t>
  </si>
  <si>
    <r>
      <t xml:space="preserve">Dobava i postava horizontalne hidroizolacije iz sintetičke membrane na bazi PVC, UV nestabilna, debljine d= 1,5 mm, tipa  </t>
    </r>
    <r>
      <rPr>
        <sz val="9"/>
        <rFont val="Arial"/>
        <family val="2"/>
        <charset val="238"/>
      </rPr>
      <t>SIKAPLAN WP 1100-15HL</t>
    </r>
    <r>
      <rPr>
        <sz val="9"/>
        <rFont val="Arial"/>
        <family val="2"/>
      </rPr>
      <t xml:space="preserve">,  ili jednakovrijednog, obostrano zaštićene sa slojem geotekstila 120/300 g/m2. Membrane se slobodno polažu a spojevi se zavaruju vrućim zrakom sa širinom vara od min. 3 cm, preklop min. 8 cm. Hidroizolacija se na obodu zadiže za debljinu toplinske izolacije i lijepi na podlogu koristeći specijalno nitrilno ljepilo tipa kao SIKA TROCAL C733 ili jednakovrijedno. Obračun po m2 obrađene površine.  Na mjestu prekida konstrukcije izvodi se premaz SIKASEAL 100  što je ukjljjučeno u jediničnu cijenu horizontalne projekcije. U cijenu uključeno i opšivanje prodora za instalacije sa obujmicama od nehrđajućeg čelika ili sa brtvenim prstenima izrađenim iz hidroizolacijske membrane, otvor Ø 100-150 mm ukupno 10 kom                                                                                           </t>
    </r>
  </si>
  <si>
    <t>Dobava i postava vertikalne hidroizolacije iz sintetičke membrane na bazi PVC, UV nestabilna, debljine d= 1,5 mm, tip  SIKAPLAN WP 1100-15HL, ili jednakovrijednog, obostrano zaštićene sa slojem geotekstila 300/500 g/m2. Membrane se slobodno polažu a spojevi se zavaruju vrućim zrakom sa širinom vara od min. 3 cm, preklop min. 8 cm. Hidroizolacija se na detaljima linearno učvršćuje za podlogu plastificiranim limovima, Sika PVC lim.                                                                Postava horizontalno- slobodno položeno ; postava vertikalno - pomoću Sika diskova ili Sika PVC limenih elementa, na svakih 2,00 m visine. Hidroizolacijska membrana završava min. 1,00 m iznad zadnje kote podzemne vode ili 0,15 m iznad terena + sloj XPS 15 cm + čepasta folija</t>
  </si>
  <si>
    <r>
      <t xml:space="preserve">Dobava i postava hidroizolacije iz sintetičke membrane na bazi mekog PVC-a, armirana poliesterskom mrežicom, UV stabilna, debljine d= 1,8 mm, tip </t>
    </r>
    <r>
      <rPr>
        <sz val="9"/>
        <rFont val="Arial"/>
        <family val="2"/>
        <charset val="238"/>
      </rPr>
      <t>SIKAPLAN  18G</t>
    </r>
    <r>
      <rPr>
        <sz val="9"/>
        <rFont val="Arial"/>
        <family val="2"/>
      </rPr>
      <t>, proizvođača SIKA AG. ili jednakovrijednog Membrane se polažu i mehanički fiksiraju za podlogu, nehrđajućim vijcima s podložnom pločicom u skladu s proračunom proizvođača hidroizolacijske membrane (Jet-Stream, prema Eurocodu1). Spojevi se obrađuju toplinskim ili kemijskim putem sa širinom vara od min. 3 cm, preklop 12 cm, u skladu s propisanom tehnologijom od strane proizvođača membrane.  Preklop nije uključen u površinu. Svi slojevi obuhvaćeni u jediničnu cijenu</t>
    </r>
  </si>
  <si>
    <r>
      <t xml:space="preserve">Dobava i postava hidroizolacije iz sintetičke membrane na bazi mekog PVC-a, armirana poliesterskom mrežicom, UV stabilna, debljine d= 1,8 mm, tip </t>
    </r>
    <r>
      <rPr>
        <sz val="9"/>
        <rFont val="Arial"/>
        <family val="2"/>
        <charset val="238"/>
      </rPr>
      <t>SIKAPLAN  18G</t>
    </r>
    <r>
      <rPr>
        <sz val="9"/>
        <rFont val="Arial"/>
        <family val="2"/>
      </rPr>
      <t>, ili jednakovrijednog ili visokokvalitetna ekološka jednoslojna hidroizolacijska membrana od sintetičke gume (TPO-a), energetski učinkovite reflektirajuće bijele ili sive boje, trajno otporna na UV zrake, većinu kemijskih spojeva, mikroorganizme i korijenje. Membrana je punoplošno armirana gustim poliesterskim pletivom, potpuno homogene i trajno stabilne strukture cijelog presjeka. Zadržava trajnu dimenzionalnu stabilnost u ekstremnim temperaturnim rasponima, uz visoke otpornosti na sile vlačnih naprezanja i točkastih proboja. Membrane se polažu i mehanički fiksiraju za podlogu, nehrđajućim vijcima s podložnom pločicom u skladu s proračunom proizvođača hidroizolacijske membrane (Jet-Stream, prema Eurocodu1). Spojevi se obrađuju toplinskim ili kemijskim putem sa širinom vara od min. 3 cm, preklop 12 cm, u skladu s propisanom tehnologijom od strane proizvođača membrane.  Preklop nije uključen u površinu. Svi slojevi obuhvaćeni u jediničnu cijenu. spoj na odvodna grla PLUVIA</t>
    </r>
  </si>
  <si>
    <r>
      <t xml:space="preserve">Dobava i postava hidroizolacije iz sintetičke membrane na bazi mekog PVC-a, armirana poliesterskom mrežicom, UV stabilna, debljine d= 1,8 mm, tip </t>
    </r>
    <r>
      <rPr>
        <sz val="9"/>
        <rFont val="Arial"/>
        <family val="2"/>
        <charset val="238"/>
      </rPr>
      <t>SIKAPLAN  18G</t>
    </r>
    <r>
      <rPr>
        <sz val="9"/>
        <rFont val="Arial"/>
        <family val="2"/>
      </rPr>
      <t>, ili jednakovrijednog ili visokokvalitetna ekološka jednoslojna hidroizolacijska membrana od sintetičke gume (TPO-a), energetski učinkovite reflektirajuće bijele ili sive boje, trajno otporna na UV zrake, većinu kemijskih spojeva, mikroorganizme i korijenje. Membrana je punoplošno armirana gustim poliesterskim pletivom, potpuno homogene i trajno stabilne strukture cijelog presjeka. Zadržava trajnu dimenzionalnu stabilnost u ekstremnim temperaturnim rasponima, uz visoke otpornosti na sile vlačnih naprezanja i točkastih proboja. Membrane se polažu i mehanički fiksiraju za podlogu, nehrđajućim vijcima s podložnom pločicom u skladu s proračunom proizvođača hidroizolacijske membrane (Jet-Stream, prema Eurocodu1). Spojevi se obrađuju toplinskim ili kemijskim putem sa širinom vara od min. 3 cm, preklop 12 cm, u skladu s propisanom tehnologijom od strane proizvođača membrane.  Preklop nije uključen u površinu. Svi slojevi obuhvaćeni u jediničnu cijenu. STAVKA OBUHVAĆA izolaciju kanala za odvodnju krovnih voda kosog krova, spoj na PREFA lim, spoj na odvodna grla PLUVIA, prelaz na atiku obloženu OSB PLOČAMA</t>
    </r>
  </si>
  <si>
    <t xml:space="preserve"> laminiranim glatko obrađenim daskama debljine 2,5 sa utorom , ostaju vidljive, boja lazure prema odabiru projektanta</t>
  </si>
  <si>
    <t>SVI SLOJEVI OBRAČUNATI</t>
  </si>
  <si>
    <t xml:space="preserve">Dobava i montaža aluminijske ili čelične potkonstrukcije u skladu s normom, za toplinsku izolaciju debljine 15 cm.
Sastoji se od:
zidnog kutnog držača, izolatora,
nosivih L profila ili nosivih T profila kao i sidrenih i spojnih sredstava,
smjer nosivih profila vertikalni.
Na profile se postavljaju OSB ploče debljine 22 mm (ili prosušene daske debljine 1" max širine 15 cm) i sloj za razdvajanje (oplatna folija) BAUDER TOP TS 40 od polimernog bitumena sa površinskim slojem od perforirane sintetičke tkanine, težina cca 700 g/m2, Sd vrijednost cca 15. Ventilirani sloj zraka min 4 cm.
Izvedba potkonstrukcije je na osnovu tehničkog opisa, odn. prema statičkim zahtjevima.
U jediničnu cijenu uračunati sva krojenja i izrezivanja, eventualno potrebne dopunske konstrukcije kod vanjskih i unutarnjih kuteva, prozorskhi nadvoja, špaleta i dr., kao i svi pričvrsni materijali.
Dobava i montaža aluminijske ili čelične potkonstrukcije u skladu s normom, za toplinsku izolaciju debljine 15 cm.
Sastoji se od:
zidnog kutnog držača, izolatora,
nosivih L profila ili nosivih T profila kao i sidrenih i spojnih sredstava,
smjer nosivih profila vertikalni.
Na profile se postavljaju OSB ploče debljine 22 mm (ili prosušene daske debljine 1" max širine 15 cm) i sloj za razdvajanje (oplatna folija) BAUDER TOP TS 40 ili jednakovrijedno od polimernog bitumena sa površinskim slojem od perforirane sintetičke tkanine, težina cca 700 g/m2, Sd vrijednost cca 15. Ventilirani sloj zraka min 4 cm.
Izvedba potkonstrukcije je na osnovu tehničkog opisa, odn. prema statičkim zahtjevima.
U jediničnu cijenu uračunati sva krojenja i izrezivanja, eventualno potrebne dopunske konstrukcije kod vanjskih i unutarnjih kuteva, prozorskhi nadvoja, špaleta i dr., kao i svi pričvrsni materijali.
</t>
  </si>
  <si>
    <t>VENTILIRANA FASADA FX.12 P.10,</t>
  </si>
  <si>
    <t>Dobava i montaža fasadne obloge iz  FX.12 P.10,veličina: 1400x420mm (3,4kom./m2), u položenom stanju, debljina materijala: 0,70 mm, kvaliteta materijala: aluminij, legura: Al Mn1Mg0,5, obrada površine: P.10 dvoslojni zapečeni lak, STANDARDNA prema ton karti BOJA 02 (RAL 7016) -   polaganje: s desna na lijevo, spojevi izmaknuti  min. 220mm, uklj. originalni  pričvrsni materijal (poc. čavli s utorima), položiti stručno i otporno na vremenske nepogode prema uputi za polaganje na punu oplatu min. debljine 24 mm ili letve, uklj. potreban pomoćni materijal za montažu (npr. zakovice, vijke), treba paziti na besprijekorno prozračivanje fasade.</t>
  </si>
  <si>
    <t>Dobava i ugradnja vertikalnih špaleta prozora i vrata s fasadom,koja se sastoji od utične lajsne RŠ 12,5 ,lima špalete RŠ 33. stručno pričvršćenje uz okvir prozora ili vrata, uklj. potrebnu potpornu, odn. pomoćnu konstrukciju, pričvrsni i brtveni materijal, uklj. spajanje na  fasadnu oblogu, prozorsku klupčicu i nadvoj</t>
  </si>
  <si>
    <t>Dobava i ugradnja horizontalnih nadvoja prozora i vrata s fasadom (ventilirana izvedba),koja se sastoji od utične lajsne RŠ 12,5 , lima nadvoja RŠ 25, aluminijske perforacije RŠ 15 i okapnog lima RŠ 20. Stručno pričvršćenje uz okvir prozora ili vrata, uklj. potrebnu potpornu, odn. pomoćnu konstrukciju, pričvrsni i brtveni materijal, uklj. spajanje na fasadnu oblogu i špalete.</t>
  </si>
  <si>
    <t>Dobava i ugradnja razdjelnog sloja (oplatne folije) BAUDER TOP TS 40  ili jedanakovrijedno od polimernog bitumena sa površinskim slojem od perforirane sintetičke tkanine, težina cca 700 g/m2, Sd vrijednost cca 15.</t>
  </si>
  <si>
    <t>Dobava materijala i izrada toplinske fasade (ETICS)  sa završnom obradom zaglađene granulcije 1,5 mm, uz prethodne radnje po uputama proizvođača. Podloga mora biti čvrsta, čista, bez nataloženih slojeva, ravnine prema pripadajućoj normi.Obavezna je zaštita bravarije, stolarije, klupčica i okapa.</t>
  </si>
  <si>
    <t>Termoizolacija</t>
  </si>
  <si>
    <t>FASADA  KONTAKTNA   15 cm-</t>
  </si>
  <si>
    <t xml:space="preserve">U cijenu uključiti dobavu i postavu svih pripadajućih profila i to okapnog profila , brtvenog profila na sudaru fasade sa stolarskim stavkama , kutnog profila s integriranom finom tkaninom od staklenih vlakana , limenog priključnog profila na prijelazu na mlimenim pojačanjima (ravni krov, terasa i sl.) , profila za izvedbu dilatacija , profil na spoju sa okapnim limom , početnog profila , te razdjelnik za izradu čistih spojeva na žbuci. Dilatacije na pročeljima izvesti uz korištenje elestične brtvene mase  uz prethodni prednamaz ,  a sve po uputama davatelja sustava. U detalju ugradnje prozorskih klupčica neophodana je ugradnja komprimirane brtvene vrpce za spojnice od impregnirane mekane pjene </t>
  </si>
  <si>
    <r>
      <t xml:space="preserve">Dvoslojne izolacijske ploče od kamene vune </t>
    </r>
    <r>
      <rPr>
        <b/>
        <sz val="9"/>
        <rFont val="Arial"/>
        <family val="2"/>
        <charset val="238"/>
      </rPr>
      <t xml:space="preserve"> </t>
    </r>
    <r>
      <rPr>
        <sz val="9"/>
        <rFont val="Arial"/>
        <family val="2"/>
        <charset val="238"/>
      </rPr>
      <t xml:space="preserve">debljine 15 cm  ,  nalijepiti ljepilom  nanošenjem ljepila oko rubova i točkasto u sredini ploče, čvrsto zbijenih rubova, na suhu nosivu podlogu. Zapuniti sljubnice kamene vune veće od 2 mm poliuretanskom pjenom. Tkaninu od staklenog vlakna </t>
    </r>
    <r>
      <rPr>
        <b/>
        <sz val="9"/>
        <rFont val="Arial"/>
        <family val="2"/>
        <charset val="238"/>
      </rPr>
      <t xml:space="preserve"> 110 cm</t>
    </r>
    <r>
      <rPr>
        <sz val="9"/>
        <rFont val="Arial"/>
        <family val="2"/>
        <charset val="238"/>
      </rPr>
      <t xml:space="preserve">, položiti u masu za armiranje </t>
    </r>
    <r>
      <rPr>
        <sz val="9"/>
        <rFont val="Arial"/>
        <family val="2"/>
        <charset val="238"/>
      </rPr>
      <t>, premazati po cijeloj površini i zagladiti u prosječnoj debljini od 3mm. Dijagonalno armirati kod otvora trakama 20x40cm. Učvršćivanje izvesti sistemskim pričvrsnicama sa pocinčanim trnom</t>
    </r>
    <r>
      <rPr>
        <b/>
        <sz val="9"/>
        <rFont val="Arial"/>
        <family val="2"/>
        <charset val="238"/>
      </rPr>
      <t xml:space="preserve">  H1 eco 8/60</t>
    </r>
    <r>
      <rPr>
        <sz val="9"/>
        <rFont val="Arial"/>
        <family val="2"/>
        <charset val="238"/>
      </rPr>
      <t xml:space="preserve"> uz minimalnu dubinu sidrenja u nosivu podlogu od 25mm. </t>
    </r>
  </si>
  <si>
    <r>
      <t xml:space="preserve">Na pripremljenu podlogu premazanu pigmentiranim međupremazom </t>
    </r>
    <r>
      <rPr>
        <sz val="9"/>
        <rFont val="Arial"/>
        <family val="2"/>
        <charset val="238"/>
      </rPr>
      <t xml:space="preserve"> nanijeti gladilicom završni sloj silikonske žbuke </t>
    </r>
    <r>
      <rPr>
        <b/>
        <sz val="9"/>
        <rFont val="Arial"/>
        <family val="2"/>
        <charset val="238"/>
      </rPr>
      <t>o K1,5</t>
    </r>
    <r>
      <rPr>
        <sz val="9"/>
        <rFont val="Arial"/>
        <family val="2"/>
        <charset val="238"/>
      </rPr>
      <t xml:space="preserve"> zaribane strukture u tonu i nijansi prema odabiru projektanta.</t>
    </r>
  </si>
  <si>
    <t>Dobava materijala i izrada toplinske fasade (ETICS) sa keramičkom oblogom, uz prethodne radnje po uputama proizvođača. Podloga mora biti čvrsta, čista, bez nataloženih slojeva, ravnine prema pripadajućoj normi.Obavezna je zaštita bravarije, stolarije, klupčica i okapa.</t>
  </si>
  <si>
    <r>
      <t xml:space="preserve">Dvoslojne izolacijske ploče od kamene vune </t>
    </r>
    <r>
      <rPr>
        <b/>
        <sz val="9"/>
        <rFont val="Arial"/>
        <family val="2"/>
        <charset val="238"/>
      </rPr>
      <t xml:space="preserve"> </t>
    </r>
    <r>
      <rPr>
        <sz val="9"/>
        <rFont val="Arial"/>
        <family val="2"/>
        <charset val="238"/>
      </rPr>
      <t xml:space="preserve">debljine 15 cm nalijepiti ljepilom </t>
    </r>
    <r>
      <rPr>
        <b/>
        <sz val="9"/>
        <rFont val="Arial"/>
        <family val="2"/>
        <charset val="238"/>
      </rPr>
      <t>i</t>
    </r>
    <r>
      <rPr>
        <sz val="9"/>
        <rFont val="Arial"/>
        <family val="2"/>
        <charset val="238"/>
      </rPr>
      <t xml:space="preserve"> nanošenjem ljepila oko rubova i točkasto u sredini ploče, čvrsto zbijenih rubova, na suhu nosivu podlogu. Zapuniti sljubnice kamene vune veće od  2mm poliuretanskom pjenom. Sistemsku tkaninu od staklenog vlakna(minimalna prekidna čvrstoća 2400 N/50mm), položiti u masu za armiranje  premazati po cijeloj površini i zagladiti.Dijagonalno armirati kod otvora sa trakama 20x40 cm. Učvršćivanje izvesti sa pričvrsnicom na vijak</t>
    </r>
    <r>
      <rPr>
        <sz val="9"/>
        <rFont val="Arial"/>
        <family val="2"/>
        <charset val="238"/>
      </rPr>
      <t xml:space="preserve"> pričvršćivanjem kroz mrežicu uz minimalnu dubinu sidrenja u nosivu podlogu od 25mm, a sve u rasteru 40x40 svaki drugi red za pola pomjeren i to u svježu armaturnu masu.  </t>
    </r>
  </si>
  <si>
    <t>Na pripremljenu podlogu, kako je opisano u stavci 1a, nalijepiti keramičke pločice maksimalnog formata 305x610x10 mm do 4 metra visine, odnosno 305x305x10mm preko 4 metra visine, maksimalne težine sustava do 34 kg/m2. Oblogu od keramike postaviti u postupku «Floating-Buttering»: ljepilo nanijeti na stražnju ploče sa glat stranom gletera u debljini cca. 1mm i na podlogu zupčastim gleterom. Pločice utisnuti u mokro ljepilo te spojeve zagladiti vlažnim kistom. Omjer fuga na m² nalijepljene površine sa oblogom od prirodnog kamena mora biti min. 6%: Fugiranje izvesti sa fugir masom  uz prethodno impregniranje stjenki fuga prema uputi proizvođača</t>
  </si>
  <si>
    <r>
      <t>Obratiti posebnu pozornost na ugradnju elastične fuge koja mora biti ugrađena u poljima od maksimalno 30 m², te na spojevima gdje se keramika naslanja na keramiku.  Nakon završetka fugiranja ukloniti prašinu, žbuku i ostatke morta iz spojnice. Rubove spojnica zaštititi ljepljivom trakom. Regulirati dubinu profilom od mekane pjene koji ne upija vodu</t>
    </r>
    <r>
      <rPr>
        <b/>
        <sz val="9"/>
        <rFont val="Arial"/>
        <family val="2"/>
        <charset val="238"/>
      </rPr>
      <t>.</t>
    </r>
    <r>
      <rPr>
        <sz val="9"/>
        <rFont val="Arial"/>
        <family val="2"/>
        <charset val="238"/>
      </rPr>
      <t xml:space="preserve"> Na stranice spojnice nanijeti sredstvo za grundiranje radi boljega prianjanja  Zatvaranje i gletanje priključnih spojnica elastičnom, 1-komponentnom masom za fugiranje bez otapala na bazi MS hibritnog polimera, koja se učvršćuje na zraku </t>
    </r>
    <r>
      <rPr>
        <b/>
        <sz val="9"/>
        <rFont val="Arial"/>
        <family val="2"/>
        <charset val="238"/>
      </rPr>
      <t>.</t>
    </r>
    <r>
      <rPr>
        <sz val="9"/>
        <rFont val="Arial"/>
        <family val="2"/>
        <charset val="238"/>
      </rPr>
      <t xml:space="preserve"> Ljepljivu traku odstraniti i rubove spojnica zagladiti.</t>
    </r>
  </si>
  <si>
    <r>
      <t xml:space="preserve">U cijenu uključiti dobavu i postavu svih pripadajućih profila i to okapnog profila , brtvenog profila na sudaru fasade sa stolarskim stavkama , kutnog profila s integriranom finom tkaninom od staklenih vlakana , limenog priključnog profila na prijelazu na limenim pojačanjima (ravni krov, terasa i sl.) , profila za izvedbu dilatacija , profil na spoju sa okapnim limol, početnog profila , te razdjelnik) za izradu čistih spojeva na žbuci. Dilatacije na pročeljima izvesti uz korištenje elestične brtvene mase </t>
    </r>
    <r>
      <rPr>
        <sz val="9"/>
        <rFont val="Arial"/>
        <family val="2"/>
        <charset val="238"/>
      </rPr>
      <t xml:space="preserve">uz prethodni prednamaz </t>
    </r>
    <r>
      <rPr>
        <sz val="9"/>
        <rFont val="Arial"/>
        <family val="2"/>
        <charset val="238"/>
      </rPr>
      <t xml:space="preserve"> a sve po uputama davatelja sustava. U detalju ugradnje prozorskih klupčica neophodana je ugradnja komprimirane brtvene vrpce za spojnice od impregnirane mekane pjene </t>
    </r>
  </si>
  <si>
    <t>BOJENJE UNUTRAŠNJIH ZIDOVA  svih PROSTORA  BOJAMA TIP Sikafloor 2530 W  ili jadnakovrijedan</t>
  </si>
  <si>
    <t>nabava meterijala i obrada betonskih vanjskih površina  završnom žbukom kao "Teraplast" S- tip akrilatna disperzija, zrno do 1,0 mm u boji prema odabiru projektanta ili poliuretanska boja za vanjskke površine</t>
  </si>
  <si>
    <t xml:space="preserve">Dobava i ugradnja sustava na bazi dvokomponentnih epoksidnih smola tipa   Sikafloor®-264 ili jednakovrijednog, u debljini 2,0-4,0mm. Otpornost na abraziju 41mg (Taber), protukliznost R11. Boja po izboru projektanta. Premaz se nanosi na podlogu pripremljenu prema uputama prozivođača materijala i obrađenu odgovarajućim temeljnim premazom. Obračun po m2 obrađene površine. U cijenu uključena i izrada vodonepropusnog holkera prema tehničkom rješenju proizvođača kitanjem </t>
  </si>
  <si>
    <t>Dobava i ugradnja sustava poda klase A2 (prema EN 13501) koji sastoji od cementne samonivelirajuće mase tipa  Sikafloor Level 30 ili jednakovrijedne, u debljini 7mm.  Završna obraza sa epoksidnom smolom na vodenoj bazi tipa kao Sikafloor 2540W ili jednakovrijedne, boja po izboru projektanta, protukliznosti R10. Radove izvesti prema uputama prozvođača materijala. Obračun po m2 obrađene površine.  U cijenu uključena i izrada vodonepropusnog holkera prema tehničkom rješenju proizvođača kitanjem . Površine s dodatkom „čipsa“.</t>
  </si>
  <si>
    <t>Dobava i ugradnja sustava na bazi dvokomponentnih epoksidnih smola tipa   Sikafloor®-264 ili jednakovrijednog, u debljini 2,0mm. Otpornost na abraziju 41mg (Taber), protukliznost R9. Boja po izboru projektanta. Premaz se nanosi na podlogu pripremljenu prema uputama prozivođača materijala i obrađenu odgovarajućim temeljnim premazom. Obračun po m2 obrađene površine.  U cijenu uključena i izrada vodonepropusnog holkera prema tehničkom rješenju proizvođača kitanjem . Površine s dodatkom „čipsa“</t>
  </si>
  <si>
    <t xml:space="preserve">Dobava i ugradnja višenamjenske sportske monolitne bešavne i elastične podne obloge, na bazi poliuretanskih smola i reciklirane gumene trake, posebne namjene za škole i sportske dvorane, debljine 7 mm proizvedene u skladu sa EN 14904 tipa  Sika PulasticClassic 70 ECO ili jednakovrijedan sa slijedećim svojstvima :   točkasta elastičnost klasifikacije P1 ,srednja mehanička otpornost 25 N/mm , odbojnost lopte 98%   EN 12235 , odsjaj površine 3%     EN 2813, otpornost na habanje 150 mg EN ISO 2813,  niska emisija štetnih tvari prema V.O.C. ,  elongacija do pucanja 200 % DIN 53455 , klasa gorivosti Bfl- S1    EN 13501-1                         apsorbiranje usljed šoka 18 % (EN 14808) ,  Vertikalna deformacija 0,8 mm prema EN 14809 ,otpornost na kotrljajuće opterećenje ≥1500 N prema EN1569.  U cijenu uključena i izrada vodonepropusnog holkera prema tehničkom rješenju proizvođača kitanjem 
Priprema podloge strojno kugličnim sačmarenjem, brušenjem ili frezanjem. Priprema se izvodi zbog odstranjivanja loših površinskih dijelova sa komplet čišćenjem, usisavanjem,a sve zbog potrebne prionjivosti podne obloge za podlogu (vlačna čvrstoća min. 1,5 N/mm2)
</t>
  </si>
  <si>
    <t xml:space="preserve">Dobava i ugradnja višenamjenske sportske monolitne bešavne i elastične podne obloge, na bazi poliuretanskih smola i reciklirane gumene trake, debljine 9 mm proizvedene u skladu sa EN 14904 tipa  Sika PulasticClassic 90 ECO ili jednakovrijedan sa slijedećim svojstvima : točkasta elastičnost klasifikacije P1, srednja mehanička otpornost 25 N/mm , odbojnost lopte 98%   EN 13036-4  ,odsjaj površine 3%     EN 2813  , otpornost na habanje 150 mg EN ISO 2813  ,niska emisija štetnih tvari prema V.O.C.  , smjernicama 0,01 gr/lit 2004/42/EG  ,   elongacija do pucanja 200 % DIN 53455                   klasa gorivosti Bfl- S1    EN 13501-1 , apsorbiranje usljed šoka 20% (EN 14808) ,Vertikalna deformacija 1,0 mm prema EN 14809 ,  otpornost na kotrljajuće opterećenje ≥1500 N prema EN1569.  U cijenu uključena i izrada vodonepropusnog holkera prema tehničkom rješenju proizvođača kitanjem </t>
  </si>
  <si>
    <t>POKROV AL LIMOM  "PREFALZ"</t>
  </si>
  <si>
    <t xml:space="preserve">BOJE PREMA ODABIRU PROJEKTANTA NAKON PREDOČENIH UZORAKA
Vanjska aluminijska bravarija, brisoleji  RAL 7016
Unutarnja aluminijska bravarija RAL 3030, 5024, 7016
Vanjske žaluzine RAL 1013
</t>
  </si>
  <si>
    <t>Izvođač je dužan prije izrade predočiti projektantu i nadzornom inženjeru radioničke detalje i SHEME radi odobrenja. Aluminijski fasadni elementi i prozori koji su ugrađeni na građevinu moraju imati sljedeće ateste: Atest o vodonepropustljivosti, Atest o zračnoj tijesnosti, Atest o zvučnoj i toplinskoj izolativnosti te Ateste s ocjenama kvalitete površinske obrade. Kod spajanja različitih materijala mora se osigurati da ne dođe do korozije. Vezovi i učvršćenja moraju biti takvi da se uslijed temperaturnih promjena ne dođe do teškoća u funkciji pojedinih elemenata.</t>
  </si>
  <si>
    <t xml:space="preserve">VRATA
Ulazna vrata izrađena su od aluminijskih profila sa prekinutim termičkim mostom, osnovne minimalne ugradbene dubine 76,5 mm,  tip ALUMIL S60 ILI JEDNAKOVRIJEDNO
Prekid toplinskog mosta postiže se pomoću politermidnih (PT) dilatacionih stega koje omogućuju površinsku obradu prije ugradnje u profil. Unutar stega ugrađeni su umeci od izolativnog materijala koji prekidaju toplinske tokove, tj. cirkulaciju zraka unutar stega.  Brtvljenje između krila i štoka vrata izvedeno je pomoću EPDM brtvi-. Na fiksnim poljima staklo je u okvir štoka učvršćeno pomoću unutarnje letvice s držačem , te zabrtvljeno EPDM brtvama s obje strane .
Kutni spoj profila izvodi se pomoću dvije kutne spojnice - u vanjskoj i unutarnjoj komori profila, koje se za profil učvršćuju čavlićima ili uprešavanjem; spoj se dodatno puni dvokomponentnim ljepilom i osigurava kutnim limićima.  Okov vrata: sistemski okov, rolo panti, brava, kvaka obostrano. Jedino ako pojedinom stavkom nije drugačije definirano. 
</t>
  </si>
  <si>
    <t xml:space="preserve">VANJSKA ŽALUZINA TIP ARO 65 ili jednakovrijedno
Gornja šina: profilirani hladno valjani profil U oblika, pocinčan i s obostranim obrubom, dimenzije 58x56mm. 
Donja šina: ekstrudirani, zatvoreni aluminijski profil, presvučen prahom, dimenzije 60x18,6mm. Bočni završetak s plastičnim kapama.
Lamele: obostrano obrubljene aluminijske lamele iz visoko elastičnih posebnih legura, otporne na savijanje, grebanje i udarce, dva nanosa laka, termička obrada (i na uzdužnim rubovima), širina lamele 65mm, debljina lima 0,44mm s Omega perforacijom u svakoj 8. Lameli.
Šinske vodilice: iz ekstrudiranog aluminija, s plastičnim umetkom za prigušenje zvukova. Šine vodilice mogu se montirati s podesivim /fiksnim držačima razmaka ili bočno unutar zidarskog otvora. Hvataljka vodilice lamele iz cinka, u svakoj lameli naizmjenično, otporna na udarce, spojena s lamelom.
Kuglasti ležaj: bez radnog položaja, s dvostranom rotacijom ili rotacijom pod 90⁰. Ovjes se spušta prema dolje, okretanje pri promjeni smjera kretanja. S dvostranim okretanjem ovjes se podiže zatvoren prema gore. S rotacijom od 90⁰ ovjes se podiže u vodoravnom položaju.
Upravljačko uže: visoko otporni terilen-poliester, bez skupljanja i nabora.
Traka za podizanje: glatki premaz za rad bez habanja i maksimalnu zaštitu od UV zraka, dimenzije 6,0x0,28mm, otpornost na trganje 750N, zajamčena tolerancija debljine u omjeru 1/100mm.
Pogon: ručni na vitlo. Dizanje i spuštanje ovjesa kao i podešavanje položaja lamela pomoću vitla. Poluga vitla iz aluminija presvučenog prahom, sa savitljivim vitlom i njenim držačem.
</t>
  </si>
  <si>
    <t>Nabava,dobava i i ugradba vertikalnih brisoleja visine do 5 m na pročelja po projektu. Brisoleji su aluminijski, plastificirani u boju po odabiru projektanta,  a u cijeni je kompletna čel.konstrukcija koja nosi brisoleje preko aluminijskih vertikala. Brisoleji moraju biti pokretni i to na elektromotor. Brisoleji su u svemu u kvaliteti kao ALUMIL M5600, vertkalne lamele minimalno 400 mm , a kompletna konstrukcija koja ih nosi, sistem za okretanje, svi pričvrsni elementi i detalji kompletno po specifikaciji proizvođača. Napajanje el posebno.</t>
  </si>
  <si>
    <t>Proizvodi koji su navedeni u Troškovniku smatraju se ponuđenima ako ponuditelj ne navede druge proizvode u za to predviđenom mjestu u Troškovniku. Naime, svi proizvodi koji su u Troškovniku opisani uz navođenje trgovačke marke/ oznake popraćeni su  formulacijom ''ili jednakovrijedan''. Gospodarskim subjektima je pored opisa proizvoda ostavljena mogućnost kod davanja ponude za upis jednakovrijednog proizvoda i proizvođača. Dokaz jednakovrijednosti dužan je ponuditelj dostaviti uz ponudu. Taj dokaz su tehničke specifikacije i tehnički listovi proizvođača i sl. Dokazi jednakovrijednosti nude se u svrhu ocjene da li  priloženi proizvodi imaju tražene karakteristike proizvoda.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</si>
</sst>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k_n_-;\-* #,##0.00\ _k_n_-;_-* &quot;-&quot;??\ _k_n_-;_-@_-"/>
    <numFmt numFmtId="164" formatCode="_-&quot;£&quot;* #,##0.00_-;\-&quot;£&quot;* #,##0.00_-;_-&quot;£&quot;* &quot;-&quot;??_-;_-@_-"/>
    <numFmt numFmtId="165" formatCode="_-* #,##0.00_-;\-* #,##0.00_-;_-* &quot;-&quot;??_-;_-@_-"/>
    <numFmt numFmtId="166" formatCode="_-* #,##0_-;\-* #,##0_-;_-* &quot;-&quot;??_-;_-@_-"/>
    <numFmt numFmtId="167" formatCode="0.000"/>
    <numFmt numFmtId="168" formatCode="&quot;Yes&quot;;&quot;Yes&quot;;&quot;No&quot;"/>
    <numFmt numFmtId="169" formatCode="_(* #,##0.00_);_(* \(#,##0.00\);_(* &quot;-&quot;??_);_(@_)"/>
  </numFmts>
  <fonts count="93">
    <font>
      <sz val="11"/>
      <color theme="1"/>
      <name val="Calibri"/>
      <family val="2"/>
      <charset val="238"/>
      <scheme val="minor"/>
    </font>
    <font>
      <sz val="11"/>
      <color indexed="8"/>
      <name val="Calibri"/>
      <family val="2"/>
      <charset val="238"/>
    </font>
    <font>
      <sz val="12"/>
      <name val="Times New Roman"/>
      <family val="1"/>
      <charset val="238"/>
    </font>
    <font>
      <sz val="10"/>
      <name val="Arial"/>
      <family val="2"/>
    </font>
    <font>
      <b/>
      <sz val="10"/>
      <name val="Arial"/>
      <family val="2"/>
    </font>
    <font>
      <b/>
      <u/>
      <sz val="10"/>
      <name val="Arial"/>
      <family val="2"/>
    </font>
    <font>
      <sz val="9"/>
      <name val="Arial"/>
      <family val="2"/>
      <charset val="238"/>
    </font>
    <font>
      <b/>
      <sz val="10"/>
      <name val="Arial"/>
      <family val="2"/>
      <charset val="238"/>
    </font>
    <font>
      <b/>
      <sz val="11"/>
      <color indexed="8"/>
      <name val="Calibri"/>
      <family val="2"/>
      <charset val="238"/>
    </font>
    <font>
      <sz val="11"/>
      <color indexed="8"/>
      <name val="Calibri"/>
      <family val="2"/>
      <charset val="238"/>
    </font>
    <font>
      <sz val="10"/>
      <name val="Arial"/>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sz val="10"/>
      <name val="Arial"/>
      <family val="2"/>
      <charset val="238"/>
    </font>
    <font>
      <b/>
      <sz val="18"/>
      <color indexed="62"/>
      <name val="Cambria"/>
      <family val="2"/>
      <charset val="238"/>
    </font>
    <font>
      <sz val="11"/>
      <color indexed="10"/>
      <name val="Calibri"/>
      <family val="2"/>
      <charset val="238"/>
    </font>
    <font>
      <i/>
      <sz val="9"/>
      <name val="Arial"/>
      <family val="2"/>
      <charset val="238"/>
    </font>
    <font>
      <i/>
      <sz val="10"/>
      <name val="Arial"/>
      <family val="2"/>
      <charset val="238"/>
    </font>
    <font>
      <b/>
      <i/>
      <sz val="9"/>
      <name val="Arial"/>
      <family val="2"/>
      <charset val="238"/>
    </font>
    <font>
      <sz val="10"/>
      <name val="Helv"/>
    </font>
    <font>
      <sz val="9"/>
      <name val="Times New Roman"/>
      <family val="1"/>
      <charset val="238"/>
    </font>
    <font>
      <sz val="10"/>
      <color indexed="8"/>
      <name val="Arial"/>
      <family val="2"/>
      <charset val="238"/>
    </font>
    <font>
      <i/>
      <sz val="9"/>
      <name val="Arial"/>
      <family val="2"/>
    </font>
    <font>
      <sz val="9"/>
      <name val="Arial"/>
      <family val="2"/>
    </font>
    <font>
      <b/>
      <sz val="9"/>
      <name val="Arial"/>
      <family val="2"/>
      <charset val="238"/>
    </font>
    <font>
      <sz val="10"/>
      <name val="MS Sans Serif"/>
      <family val="2"/>
      <charset val="238"/>
    </font>
    <font>
      <b/>
      <i/>
      <sz val="8"/>
      <name val="Arial"/>
      <family val="2"/>
    </font>
    <font>
      <i/>
      <sz val="8"/>
      <name val="Arial"/>
      <family val="2"/>
    </font>
    <font>
      <b/>
      <i/>
      <u/>
      <sz val="8"/>
      <name val="Arial"/>
      <family val="2"/>
      <charset val="238"/>
    </font>
    <font>
      <b/>
      <sz val="8"/>
      <name val="Arial"/>
      <family val="2"/>
    </font>
    <font>
      <b/>
      <i/>
      <sz val="12"/>
      <name val="Arial"/>
      <family val="2"/>
      <charset val="238"/>
    </font>
    <font>
      <b/>
      <sz val="9"/>
      <name val="Arial"/>
      <family val="2"/>
    </font>
    <font>
      <b/>
      <u/>
      <sz val="9"/>
      <name val="Arial"/>
      <family val="2"/>
    </font>
    <font>
      <sz val="11"/>
      <name val="Calibri"/>
      <family val="2"/>
      <charset val="238"/>
    </font>
    <font>
      <i/>
      <sz val="8"/>
      <color indexed="8"/>
      <name val="Calibri"/>
      <family val="2"/>
      <charset val="238"/>
    </font>
    <font>
      <i/>
      <sz val="10"/>
      <color indexed="10"/>
      <name val="Arial"/>
      <family val="2"/>
      <charset val="238"/>
    </font>
    <font>
      <sz val="8"/>
      <name val="Calibri"/>
      <family val="2"/>
      <charset val="238"/>
    </font>
    <font>
      <u/>
      <sz val="10"/>
      <color indexed="8"/>
      <name val="Arial"/>
      <family val="2"/>
      <charset val="238"/>
    </font>
    <font>
      <b/>
      <u/>
      <sz val="11"/>
      <name val="Arial"/>
      <family val="2"/>
    </font>
    <font>
      <b/>
      <u/>
      <sz val="9"/>
      <name val="Arial"/>
      <family val="2"/>
      <charset val="238"/>
    </font>
    <font>
      <b/>
      <u/>
      <sz val="10"/>
      <color indexed="8"/>
      <name val="Arial"/>
      <family val="2"/>
      <charset val="238"/>
    </font>
    <font>
      <b/>
      <sz val="10"/>
      <color indexed="8"/>
      <name val="Arial"/>
      <family val="2"/>
      <charset val="238"/>
    </font>
    <font>
      <sz val="12"/>
      <name val="Arial"/>
      <family val="2"/>
      <charset val="238"/>
    </font>
    <font>
      <u/>
      <sz val="10"/>
      <color indexed="12"/>
      <name val="Arial"/>
      <family val="2"/>
      <charset val="238"/>
    </font>
    <font>
      <sz val="12"/>
      <name val="Arial"/>
      <family val="2"/>
      <charset val="238"/>
    </font>
    <font>
      <sz val="10"/>
      <name val="CRO_Bookman-Normal"/>
      <charset val="238"/>
    </font>
    <font>
      <sz val="10"/>
      <name val="Times New Roman CE"/>
      <family val="1"/>
      <charset val="238"/>
    </font>
    <font>
      <sz val="12"/>
      <name val="Times New Roman CE"/>
      <family val="1"/>
      <charset val="238"/>
    </font>
    <font>
      <i/>
      <sz val="10"/>
      <color indexed="8"/>
      <name val="Arial"/>
      <family val="2"/>
      <charset val="238"/>
    </font>
    <font>
      <b/>
      <u/>
      <sz val="11"/>
      <name val="Arial"/>
      <family val="2"/>
      <charset val="238"/>
    </font>
    <font>
      <b/>
      <sz val="12"/>
      <name val="Arial"/>
      <family val="2"/>
    </font>
    <font>
      <b/>
      <sz val="9"/>
      <name val="Calibri"/>
      <family val="2"/>
      <charset val="238"/>
    </font>
    <font>
      <sz val="9"/>
      <name val="Calibri"/>
      <family val="2"/>
      <charset val="238"/>
    </font>
    <font>
      <sz val="9"/>
      <color indexed="8"/>
      <name val="Arial"/>
      <family val="2"/>
      <charset val="238"/>
    </font>
    <font>
      <vertAlign val="superscript"/>
      <sz val="9"/>
      <name val="Arial"/>
      <family val="2"/>
    </font>
    <font>
      <sz val="10"/>
      <name val="Helv"/>
      <charset val="204"/>
    </font>
    <font>
      <b/>
      <i/>
      <u/>
      <sz val="9"/>
      <name val="Arial"/>
      <family val="2"/>
      <charset val="238"/>
    </font>
    <font>
      <b/>
      <i/>
      <sz val="9"/>
      <name val="Arial"/>
      <family val="2"/>
    </font>
    <font>
      <i/>
      <sz val="9"/>
      <color indexed="8"/>
      <name val="Calibri"/>
      <family val="2"/>
      <charset val="238"/>
    </font>
    <font>
      <b/>
      <sz val="9"/>
      <name val="Times New Roman"/>
      <family val="1"/>
      <charset val="238"/>
    </font>
    <font>
      <u/>
      <sz val="9"/>
      <name val="Arial"/>
      <family val="2"/>
      <charset val="238"/>
    </font>
    <font>
      <vertAlign val="superscript"/>
      <sz val="9"/>
      <name val="Arial"/>
      <family val="2"/>
      <charset val="238"/>
    </font>
    <font>
      <i/>
      <sz val="9"/>
      <name val="Calibri"/>
      <family val="2"/>
      <charset val="238"/>
    </font>
    <font>
      <sz val="9"/>
      <name val="Verdana"/>
      <family val="2"/>
      <charset val="238"/>
    </font>
    <font>
      <vertAlign val="superscript"/>
      <sz val="9"/>
      <name val="Verdana"/>
      <family val="2"/>
      <charset val="238"/>
    </font>
    <font>
      <i/>
      <sz val="9"/>
      <color indexed="8"/>
      <name val="Arial"/>
      <family val="2"/>
      <charset val="238"/>
    </font>
    <font>
      <sz val="11"/>
      <color theme="1"/>
      <name val="Calibri"/>
      <family val="2"/>
      <charset val="238"/>
      <scheme val="minor"/>
    </font>
    <font>
      <sz val="9"/>
      <color theme="1"/>
      <name val="Arial"/>
      <family val="2"/>
      <charset val="238"/>
    </font>
    <font>
      <sz val="9"/>
      <color theme="1"/>
      <name val="Calibri"/>
      <family val="2"/>
      <charset val="238"/>
      <scheme val="minor"/>
    </font>
    <font>
      <sz val="9"/>
      <color rgb="FF000000"/>
      <name val="Arial"/>
      <family val="2"/>
      <charset val="238"/>
    </font>
    <font>
      <sz val="9"/>
      <color rgb="FF222222"/>
      <name val="Arial"/>
      <family val="2"/>
      <charset val="238"/>
    </font>
    <font>
      <b/>
      <sz val="9"/>
      <color theme="1"/>
      <name val="Arial"/>
      <family val="2"/>
      <charset val="238"/>
    </font>
    <font>
      <b/>
      <i/>
      <sz val="10"/>
      <color rgb="FF7030A0"/>
      <name val="Arial"/>
      <family val="2"/>
      <charset val="238"/>
    </font>
    <font>
      <sz val="11"/>
      <name val="Calibri"/>
      <family val="2"/>
      <charset val="238"/>
      <scheme val="minor"/>
    </font>
    <font>
      <sz val="9"/>
      <name val="Calibri"/>
      <family val="2"/>
      <charset val="238"/>
      <scheme val="minor"/>
    </font>
    <font>
      <b/>
      <i/>
      <sz val="10"/>
      <color rgb="FF7030A0"/>
      <name val="Verdana"/>
      <family val="2"/>
      <charset val="238"/>
    </font>
    <font>
      <sz val="9"/>
      <color rgb="FFFF0000"/>
      <name val="Arial"/>
      <family val="2"/>
      <charset val="238"/>
    </font>
    <font>
      <b/>
      <sz val="9"/>
      <color rgb="FF000000"/>
      <name val="Arial"/>
      <family val="2"/>
      <charset val="238"/>
    </font>
    <font>
      <vertAlign val="subscript"/>
      <sz val="9"/>
      <name val="Arial"/>
      <family val="2"/>
      <charset val="238"/>
    </font>
    <font>
      <vertAlign val="subscript"/>
      <sz val="9"/>
      <name val="Verdana"/>
      <family val="2"/>
      <charset val="238"/>
    </font>
    <font>
      <sz val="9"/>
      <color theme="1"/>
      <name val="Symbol"/>
      <family val="1"/>
      <charset val="2"/>
    </font>
    <font>
      <b/>
      <i/>
      <vertAlign val="subscript"/>
      <sz val="9"/>
      <name val="Arial"/>
      <family val="2"/>
      <charset val="238"/>
    </font>
  </fonts>
  <fills count="19">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45"/>
      </patternFill>
    </fill>
    <fill>
      <patternFill patternType="solid">
        <fgColor indexed="42"/>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rgb="FFFFFFFF"/>
        <bgColor indexed="64"/>
      </patternFill>
    </fill>
  </fills>
  <borders count="41">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thin">
        <color indexed="49"/>
      </top>
      <bottom style="double">
        <color indexed="49"/>
      </bottom>
      <diagonal/>
    </border>
    <border>
      <left/>
      <right/>
      <top style="thin">
        <color indexed="64"/>
      </top>
      <bottom style="thin">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style="hair">
        <color indexed="64"/>
      </left>
      <right/>
      <top style="hair">
        <color indexed="64"/>
      </top>
      <bottom style="hair">
        <color indexed="64"/>
      </bottom>
      <diagonal/>
    </border>
    <border>
      <left/>
      <right style="thin">
        <color indexed="64"/>
      </right>
      <top style="thin">
        <color indexed="64"/>
      </top>
      <bottom style="thin">
        <color indexed="64"/>
      </bottom>
      <diagonal/>
    </border>
    <border>
      <left/>
      <right style="double">
        <color indexed="64"/>
      </right>
      <top style="double">
        <color indexed="64"/>
      </top>
      <bottom style="double">
        <color indexed="64"/>
      </bottom>
      <diagonal/>
    </border>
    <border>
      <left/>
      <right/>
      <top style="thin">
        <color indexed="64"/>
      </top>
      <bottom style="medium">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right/>
      <top style="medium">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bottom style="dotted">
        <color indexed="64"/>
      </bottom>
      <diagonal/>
    </border>
    <border>
      <left style="dotted">
        <color indexed="64"/>
      </left>
      <right style="dotted">
        <color indexed="64"/>
      </right>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style="double">
        <color indexed="64"/>
      </bottom>
      <diagonal/>
    </border>
    <border>
      <left/>
      <right/>
      <top/>
      <bottom style="hair">
        <color indexed="64"/>
      </bottom>
      <diagonal/>
    </border>
    <border>
      <left style="thin">
        <color indexed="64"/>
      </left>
      <right/>
      <top/>
      <bottom/>
      <diagonal/>
    </border>
    <border>
      <left/>
      <right style="thin">
        <color indexed="64"/>
      </right>
      <top/>
      <bottom/>
      <diagonal/>
    </border>
  </borders>
  <cellStyleXfs count="116">
    <xf numFmtId="0" fontId="0" fillId="0" borderId="0"/>
    <xf numFmtId="0" fontId="9" fillId="2" borderId="0" applyNumberFormat="0" applyBorder="0" applyAlignment="0" applyProtection="0"/>
    <xf numFmtId="0" fontId="1" fillId="2" borderId="0" applyNumberFormat="0" applyBorder="0" applyAlignment="0" applyProtection="0"/>
    <xf numFmtId="0" fontId="9" fillId="3" borderId="0" applyNumberFormat="0" applyBorder="0" applyAlignment="0" applyProtection="0"/>
    <xf numFmtId="0" fontId="1" fillId="3" borderId="0" applyNumberFormat="0" applyBorder="0" applyAlignment="0" applyProtection="0"/>
    <xf numFmtId="0" fontId="9" fillId="4" borderId="0" applyNumberFormat="0" applyBorder="0" applyAlignment="0" applyProtection="0"/>
    <xf numFmtId="0" fontId="1" fillId="4" borderId="0" applyNumberFormat="0" applyBorder="0" applyAlignment="0" applyProtection="0"/>
    <xf numFmtId="0" fontId="9" fillId="2" borderId="0" applyNumberFormat="0" applyBorder="0" applyAlignment="0" applyProtection="0"/>
    <xf numFmtId="0" fontId="1" fillId="2"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3" borderId="0" applyNumberFormat="0" applyBorder="0" applyAlignment="0" applyProtection="0"/>
    <xf numFmtId="0" fontId="1" fillId="3"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9" borderId="0" applyNumberFormat="0" applyBorder="0" applyAlignment="0" applyProtection="0"/>
    <xf numFmtId="0" fontId="1" fillId="9" borderId="0" applyNumberFormat="0" applyBorder="0" applyAlignment="0" applyProtection="0"/>
    <xf numFmtId="0" fontId="9" fillId="10" borderId="0" applyNumberFormat="0" applyBorder="0" applyAlignment="0" applyProtection="0"/>
    <xf numFmtId="0" fontId="1" fillId="10"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11" borderId="0" applyNumberFormat="0" applyBorder="0" applyAlignment="0" applyProtection="0"/>
    <xf numFmtId="0" fontId="1" fillId="11" borderId="0" applyNumberFormat="0" applyBorder="0" applyAlignment="0" applyProtection="0"/>
    <xf numFmtId="0" fontId="9" fillId="3" borderId="0" applyNumberFormat="0" applyBorder="0" applyAlignment="0" applyProtection="0"/>
    <xf numFmtId="0" fontId="1" fillId="3"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8" borderId="0" applyNumberFormat="0" applyBorder="0" applyAlignment="0" applyProtection="0"/>
    <xf numFmtId="0" fontId="11" fillId="12" borderId="0" applyNumberFormat="0" applyBorder="0" applyAlignment="0" applyProtection="0"/>
    <xf numFmtId="0" fontId="11" fillId="3" borderId="0" applyNumberFormat="0" applyBorder="0" applyAlignment="0" applyProtection="0"/>
    <xf numFmtId="0" fontId="10" fillId="0" borderId="0"/>
    <xf numFmtId="0" fontId="11" fillId="12"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2" borderId="0" applyNumberFormat="0" applyBorder="0" applyAlignment="0" applyProtection="0"/>
    <xf numFmtId="0" fontId="11" fillId="16" borderId="0" applyNumberFormat="0" applyBorder="0" applyAlignment="0" applyProtection="0"/>
    <xf numFmtId="0" fontId="12" fillId="6" borderId="0" applyNumberFormat="0" applyBorder="0" applyAlignment="0" applyProtection="0"/>
    <xf numFmtId="0" fontId="13" fillId="2" borderId="2" applyNumberFormat="0" applyAlignment="0" applyProtection="0"/>
    <xf numFmtId="0" fontId="14" fillId="17" borderId="3" applyNumberFormat="0" applyAlignment="0" applyProtection="0"/>
    <xf numFmtId="43" fontId="55" fillId="0" borderId="0" applyFont="0" applyFill="0" applyBorder="0" applyAlignment="0" applyProtection="0"/>
    <xf numFmtId="43" fontId="1" fillId="0" borderId="0" applyFont="0" applyFill="0" applyBorder="0" applyAlignment="0" applyProtection="0"/>
    <xf numFmtId="165" fontId="2" fillId="0" borderId="0" applyFont="0" applyFill="0" applyBorder="0" applyAlignment="0" applyProtection="0"/>
    <xf numFmtId="168" fontId="10" fillId="0" borderId="0" applyFont="0" applyFill="0" applyBorder="0" applyAlignment="0" applyProtection="0"/>
    <xf numFmtId="43" fontId="53"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164" fontId="2" fillId="0" borderId="0" applyFont="0" applyFill="0" applyBorder="0" applyAlignment="0" applyProtection="0"/>
    <xf numFmtId="0" fontId="1" fillId="0" borderId="0"/>
    <xf numFmtId="0" fontId="15" fillId="0" borderId="0" applyNumberFormat="0" applyFill="0" applyBorder="0" applyAlignment="0" applyProtection="0"/>
    <xf numFmtId="0" fontId="16" fillId="7" borderId="0" applyNumberFormat="0" applyBorder="0" applyAlignment="0" applyProtection="0"/>
    <xf numFmtId="0" fontId="17" fillId="0" borderId="4" applyNumberFormat="0" applyFill="0" applyAlignment="0" applyProtection="0"/>
    <xf numFmtId="0" fontId="18" fillId="0" borderId="5" applyNumberFormat="0" applyFill="0" applyAlignment="0" applyProtection="0"/>
    <xf numFmtId="0" fontId="19" fillId="0" borderId="6" applyNumberFormat="0" applyFill="0" applyAlignment="0" applyProtection="0"/>
    <xf numFmtId="0" fontId="19" fillId="0" borderId="0" applyNumberFormat="0" applyFill="0" applyBorder="0" applyAlignment="0" applyProtection="0"/>
    <xf numFmtId="0" fontId="54" fillId="0" borderId="0" applyNumberFormat="0" applyFill="0" applyBorder="0" applyAlignment="0" applyProtection="0">
      <alignment vertical="top"/>
      <protection locked="0"/>
    </xf>
    <xf numFmtId="0" fontId="20" fillId="3" borderId="2" applyNumberFormat="0" applyAlignment="0" applyProtection="0"/>
    <xf numFmtId="0" fontId="57" fillId="0" borderId="0">
      <alignment horizontal="right" vertical="top"/>
    </xf>
    <xf numFmtId="0" fontId="58" fillId="0" borderId="0">
      <alignment horizontal="justify" vertical="top" wrapText="1"/>
    </xf>
    <xf numFmtId="0" fontId="57" fillId="0" borderId="0">
      <alignment horizontal="left"/>
    </xf>
    <xf numFmtId="4" fontId="58" fillId="0" borderId="0">
      <alignment horizontal="right"/>
    </xf>
    <xf numFmtId="0" fontId="58" fillId="0" borderId="0">
      <alignment horizontal="right"/>
    </xf>
    <xf numFmtId="4" fontId="58" fillId="0" borderId="0">
      <alignment horizontal="right" wrapText="1"/>
    </xf>
    <xf numFmtId="0" fontId="58" fillId="0" borderId="0">
      <alignment horizontal="right"/>
    </xf>
    <xf numFmtId="0" fontId="21" fillId="0" borderId="8" applyNumberFormat="0" applyFill="0" applyAlignment="0" applyProtection="0"/>
    <xf numFmtId="0" fontId="22" fillId="10"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55" fillId="0" borderId="0"/>
    <xf numFmtId="0" fontId="10" fillId="0" borderId="0"/>
    <xf numFmtId="0" fontId="10" fillId="0" borderId="0"/>
    <xf numFmtId="0" fontId="10" fillId="0" borderId="0"/>
    <xf numFmtId="0" fontId="3" fillId="0" borderId="0"/>
    <xf numFmtId="0" fontId="10" fillId="0" borderId="0"/>
    <xf numFmtId="0" fontId="53" fillId="0" borderId="0"/>
    <xf numFmtId="0" fontId="36" fillId="0" borderId="0"/>
    <xf numFmtId="0" fontId="56" fillId="0" borderId="0"/>
    <xf numFmtId="0" fontId="10" fillId="0" borderId="0"/>
    <xf numFmtId="0" fontId="36" fillId="0" borderId="0"/>
    <xf numFmtId="0" fontId="36" fillId="0" borderId="0"/>
    <xf numFmtId="0" fontId="2" fillId="0" borderId="0"/>
    <xf numFmtId="4" fontId="1" fillId="0" borderId="0"/>
    <xf numFmtId="0" fontId="10" fillId="0" borderId="0"/>
    <xf numFmtId="0" fontId="77" fillId="0" borderId="0"/>
    <xf numFmtId="0" fontId="36" fillId="0" borderId="0"/>
    <xf numFmtId="0" fontId="10" fillId="0" borderId="0"/>
    <xf numFmtId="0" fontId="10" fillId="0" borderId="0"/>
    <xf numFmtId="0" fontId="36" fillId="0" borderId="0"/>
    <xf numFmtId="0" fontId="36" fillId="0" borderId="0"/>
    <xf numFmtId="0" fontId="36" fillId="0" borderId="0"/>
    <xf numFmtId="0" fontId="10" fillId="0" borderId="0"/>
    <xf numFmtId="0" fontId="10" fillId="0" borderId="0"/>
    <xf numFmtId="0" fontId="66" fillId="0" borderId="0"/>
    <xf numFmtId="0" fontId="10" fillId="0" borderId="0"/>
    <xf numFmtId="0" fontId="10" fillId="4" borderId="1" applyNumberFormat="0" applyFont="0" applyAlignment="0" applyProtection="0"/>
    <xf numFmtId="0" fontId="1" fillId="0" borderId="0"/>
    <xf numFmtId="0" fontId="30" fillId="0" borderId="0"/>
    <xf numFmtId="0" fontId="23" fillId="2" borderId="7" applyNumberFormat="0" applyAlignment="0" applyProtection="0"/>
    <xf numFmtId="0" fontId="24" fillId="0" borderId="0"/>
    <xf numFmtId="0" fontId="30" fillId="0" borderId="0"/>
    <xf numFmtId="0" fontId="30" fillId="0" borderId="0"/>
    <xf numFmtId="0" fontId="25" fillId="0" borderId="0" applyNumberFormat="0" applyFill="0" applyBorder="0" applyAlignment="0" applyProtection="0"/>
    <xf numFmtId="0" fontId="8" fillId="0" borderId="9" applyNumberFormat="0" applyFill="0" applyAlignment="0" applyProtection="0"/>
    <xf numFmtId="0" fontId="26" fillId="0" borderId="0" applyNumberFormat="0" applyFill="0" applyBorder="0" applyAlignment="0" applyProtection="0"/>
    <xf numFmtId="169" fontId="10" fillId="0" borderId="0" applyFont="0" applyFill="0" applyBorder="0" applyAlignment="0" applyProtection="0"/>
    <xf numFmtId="0" fontId="10" fillId="0" borderId="0"/>
    <xf numFmtId="0" fontId="10" fillId="0" borderId="0"/>
  </cellStyleXfs>
  <cellXfs count="659">
    <xf numFmtId="0" fontId="0" fillId="0" borderId="0" xfId="0"/>
    <xf numFmtId="0" fontId="45" fillId="0" borderId="0" xfId="0" applyFont="1" applyAlignment="1">
      <alignment horizontal="center"/>
    </xf>
    <xf numFmtId="0" fontId="5" fillId="0" borderId="0" xfId="89" applyNumberFormat="1" applyFont="1" applyFill="1" applyAlignment="1" applyProtection="1"/>
    <xf numFmtId="4" fontId="27" fillId="0" borderId="0" xfId="43" applyNumberFormat="1" applyFont="1" applyFill="1" applyAlignment="1" applyProtection="1">
      <alignment horizontal="center" shrinkToFit="1"/>
    </xf>
    <xf numFmtId="0" fontId="27" fillId="0" borderId="0" xfId="89" applyFont="1" applyFill="1" applyAlignment="1" applyProtection="1">
      <alignment horizontal="right" shrinkToFit="1"/>
    </xf>
    <xf numFmtId="4" fontId="6" fillId="0" borderId="0" xfId="43" applyNumberFormat="1" applyFont="1" applyFill="1" applyAlignment="1" applyProtection="1">
      <alignment horizontal="right" shrinkToFit="1"/>
    </xf>
    <xf numFmtId="49" fontId="7" fillId="0" borderId="0" xfId="89" applyNumberFormat="1" applyFont="1" applyFill="1" applyAlignment="1" applyProtection="1">
      <alignment horizontal="left" vertical="top"/>
    </xf>
    <xf numFmtId="0" fontId="3" fillId="0" borderId="0" xfId="89" applyFont="1" applyFill="1" applyAlignment="1" applyProtection="1">
      <alignment horizontal="left" vertical="center"/>
    </xf>
    <xf numFmtId="0" fontId="3" fillId="0" borderId="0" xfId="89" applyFont="1" applyFill="1" applyAlignment="1" applyProtection="1">
      <alignment vertical="top"/>
    </xf>
    <xf numFmtId="0" fontId="3" fillId="0" borderId="0" xfId="89" applyNumberFormat="1" applyFont="1" applyFill="1" applyAlignment="1" applyProtection="1"/>
    <xf numFmtId="0" fontId="27" fillId="0" borderId="0" xfId="89" applyFont="1" applyFill="1" applyAlignment="1" applyProtection="1">
      <alignment horizontal="right"/>
    </xf>
    <xf numFmtId="0" fontId="4" fillId="0" borderId="0" xfId="89" applyNumberFormat="1" applyFont="1" applyFill="1" applyAlignment="1" applyProtection="1">
      <alignment vertical="top" wrapText="1"/>
    </xf>
    <xf numFmtId="0" fontId="7" fillId="0" borderId="0" xfId="89" applyNumberFormat="1" applyFont="1" applyFill="1" applyAlignment="1" applyProtection="1">
      <alignment vertical="top"/>
    </xf>
    <xf numFmtId="4" fontId="27" fillId="0" borderId="0" xfId="89" applyNumberFormat="1" applyFont="1" applyFill="1" applyAlignment="1" applyProtection="1">
      <alignment horizontal="right" shrinkToFit="1"/>
    </xf>
    <xf numFmtId="0" fontId="40" fillId="0" borderId="0" xfId="89" applyNumberFormat="1" applyFont="1" applyFill="1" applyAlignment="1" applyProtection="1">
      <alignment vertical="top" wrapText="1"/>
    </xf>
    <xf numFmtId="3" fontId="27" fillId="0" borderId="0" xfId="43" applyNumberFormat="1" applyFont="1" applyFill="1" applyAlignment="1" applyProtection="1">
      <alignment horizontal="right" shrinkToFit="1"/>
    </xf>
    <xf numFmtId="4" fontId="27" fillId="0" borderId="0" xfId="43" applyNumberFormat="1" applyFont="1" applyFill="1" applyAlignment="1" applyProtection="1">
      <alignment horizontal="center" shrinkToFit="1"/>
      <protection locked="0"/>
    </xf>
    <xf numFmtId="4" fontId="29" fillId="0" borderId="0" xfId="43" applyNumberFormat="1" applyFont="1" applyFill="1" applyBorder="1" applyAlignment="1" applyProtection="1">
      <alignment horizontal="right" shrinkToFit="1"/>
      <protection locked="0"/>
    </xf>
    <xf numFmtId="0" fontId="27" fillId="0" borderId="0" xfId="89" applyFont="1" applyFill="1" applyAlignment="1" applyProtection="1">
      <alignment horizontal="center" shrinkToFit="1"/>
    </xf>
    <xf numFmtId="0" fontId="7" fillId="0" borderId="0" xfId="89" applyNumberFormat="1" applyFont="1" applyFill="1" applyAlignment="1" applyProtection="1"/>
    <xf numFmtId="2" fontId="37" fillId="0" borderId="0" xfId="89" applyNumberFormat="1" applyFont="1" applyFill="1" applyAlignment="1" applyProtection="1">
      <alignment horizontal="center" wrapText="1"/>
    </xf>
    <xf numFmtId="0" fontId="0" fillId="0" borderId="0" xfId="0" applyProtection="1"/>
    <xf numFmtId="166" fontId="27" fillId="0" borderId="0" xfId="43" applyNumberFormat="1" applyFont="1" applyFill="1" applyAlignment="1" applyProtection="1">
      <alignment horizontal="center"/>
    </xf>
    <xf numFmtId="0" fontId="3" fillId="0" borderId="0" xfId="89" applyFont="1" applyFill="1" applyBorder="1" applyAlignment="1" applyProtection="1">
      <alignment horizontal="left" vertical="top"/>
    </xf>
    <xf numFmtId="165" fontId="27" fillId="0" borderId="0" xfId="43" applyFont="1" applyFill="1" applyAlignment="1" applyProtection="1">
      <alignment horizontal="center" shrinkToFit="1"/>
      <protection locked="0"/>
    </xf>
    <xf numFmtId="165" fontId="6" fillId="0" borderId="0" xfId="43" applyFont="1" applyFill="1" applyAlignment="1" applyProtection="1">
      <alignment horizontal="center" shrinkToFit="1"/>
    </xf>
    <xf numFmtId="0" fontId="4" fillId="0" borderId="10" xfId="89" applyNumberFormat="1" applyFont="1" applyFill="1" applyBorder="1" applyAlignment="1" applyProtection="1">
      <alignment vertical="top"/>
    </xf>
    <xf numFmtId="0" fontId="34" fillId="0" borderId="11" xfId="89" applyNumberFormat="1" applyFont="1" applyFill="1" applyBorder="1" applyAlignment="1" applyProtection="1">
      <alignment vertical="top" wrapText="1"/>
    </xf>
    <xf numFmtId="4" fontId="34" fillId="0" borderId="0" xfId="43" applyNumberFormat="1" applyFont="1" applyFill="1" applyAlignment="1" applyProtection="1">
      <alignment horizontal="right" shrinkToFit="1"/>
    </xf>
    <xf numFmtId="0" fontId="4" fillId="0" borderId="12" xfId="89" applyNumberFormat="1" applyFont="1" applyFill="1" applyBorder="1" applyAlignment="1" applyProtection="1">
      <alignment vertical="top"/>
    </xf>
    <xf numFmtId="4" fontId="42" fillId="0" borderId="0" xfId="43" applyNumberFormat="1" applyFont="1" applyFill="1" applyAlignment="1" applyProtection="1">
      <alignment horizontal="right" shrinkToFit="1"/>
    </xf>
    <xf numFmtId="165" fontId="41" fillId="0" borderId="0" xfId="43" applyFont="1" applyFill="1" applyBorder="1" applyAlignment="1" applyProtection="1">
      <alignment horizontal="right" wrapText="1"/>
    </xf>
    <xf numFmtId="4" fontId="29" fillId="0" borderId="10" xfId="43" applyNumberFormat="1" applyFont="1" applyFill="1" applyBorder="1" applyAlignment="1" applyProtection="1">
      <alignment horizontal="right" shrinkToFit="1"/>
      <protection locked="0"/>
    </xf>
    <xf numFmtId="0" fontId="34" fillId="0" borderId="0" xfId="89" applyNumberFormat="1" applyFont="1" applyFill="1" applyBorder="1" applyAlignment="1" applyProtection="1">
      <alignment vertical="top" wrapText="1"/>
    </xf>
    <xf numFmtId="165" fontId="27" fillId="0" borderId="0" xfId="43" applyFont="1" applyFill="1" applyBorder="1" applyAlignment="1" applyProtection="1">
      <alignment horizontal="right" wrapText="1"/>
    </xf>
    <xf numFmtId="0" fontId="0" fillId="0" borderId="0" xfId="0" applyFill="1"/>
    <xf numFmtId="0" fontId="32" fillId="0" borderId="0" xfId="0" applyFont="1"/>
    <xf numFmtId="0" fontId="32" fillId="0" borderId="0" xfId="0" applyFont="1" applyProtection="1"/>
    <xf numFmtId="49" fontId="6" fillId="0" borderId="13" xfId="89" applyNumberFormat="1" applyFont="1" applyFill="1" applyBorder="1" applyAlignment="1" applyProtection="1">
      <alignment vertical="top"/>
    </xf>
    <xf numFmtId="49" fontId="6" fillId="0" borderId="0" xfId="89" applyNumberFormat="1" applyFont="1" applyFill="1" applyBorder="1" applyAlignment="1" applyProtection="1">
      <alignment vertical="top"/>
    </xf>
    <xf numFmtId="49" fontId="6" fillId="0" borderId="0" xfId="89" applyNumberFormat="1" applyFont="1" applyFill="1" applyAlignment="1" applyProtection="1">
      <alignment vertical="top"/>
    </xf>
    <xf numFmtId="49" fontId="35" fillId="0" borderId="0" xfId="89" applyNumberFormat="1" applyFont="1" applyFill="1" applyAlignment="1" applyProtection="1">
      <alignment vertical="top"/>
    </xf>
    <xf numFmtId="0" fontId="35" fillId="0" borderId="10" xfId="89" applyNumberFormat="1" applyFont="1" applyFill="1" applyBorder="1" applyAlignment="1" applyProtection="1">
      <alignment vertical="top"/>
    </xf>
    <xf numFmtId="49" fontId="6" fillId="0" borderId="0" xfId="89" applyNumberFormat="1" applyFont="1" applyAlignment="1" applyProtection="1">
      <alignment vertical="top"/>
    </xf>
    <xf numFmtId="49" fontId="6" fillId="0" borderId="0" xfId="89" applyNumberFormat="1" applyFont="1" applyBorder="1" applyAlignment="1" applyProtection="1">
      <alignment vertical="top"/>
    </xf>
    <xf numFmtId="165" fontId="35" fillId="0" borderId="0" xfId="43" applyFont="1" applyFill="1" applyAlignment="1" applyProtection="1">
      <alignment horizontal="right" shrinkToFit="1"/>
    </xf>
    <xf numFmtId="4" fontId="42" fillId="0" borderId="14" xfId="43" applyNumberFormat="1" applyFont="1" applyFill="1" applyBorder="1" applyAlignment="1" applyProtection="1">
      <alignment horizontal="right" shrinkToFit="1"/>
    </xf>
    <xf numFmtId="4" fontId="42" fillId="0" borderId="0" xfId="43" applyNumberFormat="1" applyFont="1" applyFill="1" applyBorder="1" applyAlignment="1" applyProtection="1">
      <alignment horizontal="right" shrinkToFit="1"/>
    </xf>
    <xf numFmtId="4" fontId="34" fillId="0" borderId="0" xfId="89" applyNumberFormat="1" applyFont="1" applyAlignment="1" applyProtection="1">
      <alignment wrapText="1"/>
    </xf>
    <xf numFmtId="4" fontId="42" fillId="0" borderId="15" xfId="43" applyNumberFormat="1" applyFont="1" applyFill="1" applyBorder="1" applyAlignment="1" applyProtection="1">
      <alignment horizontal="right" shrinkToFit="1"/>
    </xf>
    <xf numFmtId="0" fontId="32" fillId="0" borderId="0" xfId="0" applyFont="1" applyAlignment="1" applyProtection="1"/>
    <xf numFmtId="0" fontId="10" fillId="0" borderId="0" xfId="0" applyFont="1" applyAlignment="1" applyProtection="1"/>
    <xf numFmtId="0" fontId="7" fillId="0" borderId="0" xfId="89" applyFont="1" applyFill="1" applyAlignment="1" applyProtection="1">
      <alignment horizontal="left" vertical="center"/>
    </xf>
    <xf numFmtId="0" fontId="0" fillId="0" borderId="0" xfId="0" applyFill="1" applyProtection="1"/>
    <xf numFmtId="4" fontId="34" fillId="0" borderId="0" xfId="42" applyNumberFormat="1" applyFont="1" applyFill="1" applyAlignment="1" applyProtection="1">
      <alignment horizontal="right" shrinkToFit="1"/>
      <protection locked="0"/>
    </xf>
    <xf numFmtId="0" fontId="44" fillId="0" borderId="0" xfId="0" applyFont="1"/>
    <xf numFmtId="4" fontId="34" fillId="0" borderId="0" xfId="42" applyNumberFormat="1" applyFont="1" applyFill="1" applyBorder="1" applyAlignment="1" applyProtection="1">
      <alignment horizontal="right" shrinkToFit="1"/>
      <protection locked="0"/>
    </xf>
    <xf numFmtId="4" fontId="27" fillId="0" borderId="0" xfId="43" applyNumberFormat="1" applyFont="1" applyFill="1" applyAlignment="1" applyProtection="1">
      <alignment horizontal="left" vertical="center" wrapText="1" shrinkToFit="1"/>
    </xf>
    <xf numFmtId="0" fontId="27" fillId="0" borderId="0" xfId="89" applyFont="1" applyFill="1" applyAlignment="1" applyProtection="1">
      <alignment horizontal="left" vertical="center" wrapText="1" shrinkToFit="1"/>
    </xf>
    <xf numFmtId="4" fontId="27" fillId="0" borderId="0" xfId="43" applyNumberFormat="1" applyFont="1" applyFill="1" applyAlignment="1" applyProtection="1">
      <alignment horizontal="left" vertical="center" wrapText="1" shrinkToFit="1"/>
      <protection locked="0"/>
    </xf>
    <xf numFmtId="0" fontId="47" fillId="0" borderId="0" xfId="0" applyFont="1"/>
    <xf numFmtId="0" fontId="7" fillId="0" borderId="10" xfId="89" applyNumberFormat="1" applyFont="1" applyFill="1" applyBorder="1" applyAlignment="1" applyProtection="1">
      <alignment vertical="top"/>
    </xf>
    <xf numFmtId="4" fontId="34" fillId="0" borderId="0" xfId="43" applyNumberFormat="1" applyFont="1" applyFill="1" applyBorder="1" applyAlignment="1" applyProtection="1">
      <alignment horizontal="right" shrinkToFit="1"/>
    </xf>
    <xf numFmtId="0" fontId="6" fillId="0" borderId="0" xfId="0" applyFont="1"/>
    <xf numFmtId="0" fontId="61" fillId="0" borderId="0" xfId="0" applyFont="1" applyBorder="1"/>
    <xf numFmtId="49" fontId="6" fillId="0" borderId="0" xfId="0" applyNumberFormat="1" applyFont="1" applyAlignment="1" applyProtection="1">
      <alignment vertical="top"/>
    </xf>
    <xf numFmtId="4" fontId="62" fillId="0" borderId="0" xfId="0" applyNumberFormat="1" applyFont="1" applyAlignment="1" applyProtection="1">
      <alignment horizontal="right" shrinkToFit="1"/>
    </xf>
    <xf numFmtId="0" fontId="62" fillId="0" borderId="0" xfId="0" applyFont="1" applyAlignment="1" applyProtection="1">
      <alignment horizontal="right" shrinkToFit="1"/>
    </xf>
    <xf numFmtId="0" fontId="28" fillId="0" borderId="0" xfId="89" applyFont="1" applyFill="1" applyAlignment="1" applyProtection="1">
      <alignment horizontal="left" vertical="top"/>
    </xf>
    <xf numFmtId="0" fontId="38" fillId="0" borderId="0" xfId="89" applyNumberFormat="1" applyFont="1" applyFill="1" applyAlignment="1" applyProtection="1">
      <alignment horizontal="center"/>
    </xf>
    <xf numFmtId="0" fontId="0" fillId="0" borderId="0" xfId="0" applyAlignment="1" applyProtection="1"/>
    <xf numFmtId="49" fontId="60" fillId="0" borderId="0" xfId="89" applyNumberFormat="1" applyFont="1" applyFill="1" applyAlignment="1" applyProtection="1"/>
    <xf numFmtId="0" fontId="46" fillId="0" borderId="0" xfId="89" applyNumberFormat="1" applyFont="1" applyFill="1" applyAlignment="1" applyProtection="1"/>
    <xf numFmtId="0" fontId="28" fillId="0" borderId="0" xfId="89" applyNumberFormat="1" applyFont="1" applyFill="1" applyAlignment="1" applyProtection="1">
      <alignment vertical="top"/>
    </xf>
    <xf numFmtId="0" fontId="59" fillId="0" borderId="0" xfId="0" applyFont="1" applyAlignment="1" applyProtection="1">
      <alignment vertical="top"/>
    </xf>
    <xf numFmtId="0" fontId="52" fillId="0" borderId="0" xfId="0" applyFont="1" applyAlignment="1" applyProtection="1"/>
    <xf numFmtId="0" fontId="59" fillId="0" borderId="0" xfId="0" applyFont="1" applyFill="1" applyAlignment="1" applyProtection="1">
      <alignment vertical="top"/>
    </xf>
    <xf numFmtId="0" fontId="51" fillId="0" borderId="0" xfId="0" applyFont="1" applyAlignment="1" applyProtection="1"/>
    <xf numFmtId="0" fontId="48" fillId="0" borderId="0" xfId="0" applyFont="1" applyAlignment="1" applyProtection="1">
      <alignment vertical="top"/>
    </xf>
    <xf numFmtId="0" fontId="48" fillId="0" borderId="0" xfId="0" applyFont="1" applyAlignment="1" applyProtection="1"/>
    <xf numFmtId="0" fontId="28" fillId="0" borderId="0" xfId="0" applyFont="1" applyAlignment="1" applyProtection="1"/>
    <xf numFmtId="0" fontId="39" fillId="0" borderId="0" xfId="89" applyNumberFormat="1" applyFont="1" applyFill="1" applyAlignment="1" applyProtection="1">
      <alignment horizontal="center" wrapText="1" shrinkToFit="1"/>
    </xf>
    <xf numFmtId="0" fontId="0" fillId="0" borderId="0" xfId="0" applyAlignment="1" applyProtection="1">
      <alignment wrapText="1" shrinkToFit="1"/>
    </xf>
    <xf numFmtId="0" fontId="49" fillId="0" borderId="0" xfId="89" applyNumberFormat="1" applyFont="1" applyFill="1" applyAlignment="1" applyProtection="1">
      <alignment wrapText="1" shrinkToFit="1"/>
    </xf>
    <xf numFmtId="0" fontId="28" fillId="0" borderId="0" xfId="89" applyFont="1" applyFill="1" applyBorder="1" applyAlignment="1" applyProtection="1">
      <alignment horizontal="left" vertical="top" wrapText="1" shrinkToFit="1"/>
    </xf>
    <xf numFmtId="0" fontId="32" fillId="0" borderId="0" xfId="0" applyFont="1" applyAlignment="1" applyProtection="1">
      <alignment wrapText="1" shrinkToFit="1"/>
    </xf>
    <xf numFmtId="0" fontId="0" fillId="0" borderId="0" xfId="0" applyAlignment="1">
      <alignment wrapText="1" shrinkToFit="1"/>
    </xf>
    <xf numFmtId="0" fontId="29" fillId="0" borderId="0" xfId="89" applyFont="1" applyFill="1" applyBorder="1" applyAlignment="1" applyProtection="1">
      <alignment horizontal="left" vertical="top" wrapText="1" shrinkToFit="1"/>
      <protection locked="0"/>
    </xf>
    <xf numFmtId="0" fontId="27" fillId="0" borderId="0" xfId="89" applyFont="1" applyFill="1" applyAlignment="1" applyProtection="1">
      <alignment horizontal="left" vertical="top" wrapText="1" shrinkToFit="1"/>
      <protection locked="0"/>
    </xf>
    <xf numFmtId="0" fontId="42" fillId="0" borderId="0" xfId="89" applyFont="1" applyFill="1" applyBorder="1" applyAlignment="1" applyProtection="1">
      <alignment horizontal="left" vertical="top" wrapText="1" shrinkToFit="1"/>
      <protection locked="0"/>
    </xf>
    <xf numFmtId="0" fontId="35" fillId="0" borderId="0" xfId="89" applyFont="1" applyFill="1" applyBorder="1" applyAlignment="1" applyProtection="1">
      <alignment horizontal="left" vertical="top" wrapText="1" shrinkToFit="1"/>
      <protection locked="0"/>
    </xf>
    <xf numFmtId="0" fontId="42" fillId="0" borderId="0" xfId="0" applyFont="1" applyAlignment="1" applyProtection="1">
      <alignment horizontal="justify" vertical="center" wrapText="1" shrinkToFit="1"/>
      <protection locked="0"/>
    </xf>
    <xf numFmtId="0" fontId="43" fillId="0" borderId="0" xfId="89" applyFont="1" applyFill="1" applyBorder="1" applyAlignment="1" applyProtection="1">
      <alignment horizontal="left" vertical="top" wrapText="1" shrinkToFit="1"/>
      <protection locked="0"/>
    </xf>
    <xf numFmtId="165" fontId="29" fillId="0" borderId="17" xfId="43" applyFont="1" applyFill="1" applyBorder="1" applyAlignment="1" applyProtection="1">
      <alignment wrapText="1" shrinkToFit="1"/>
      <protection locked="0"/>
    </xf>
    <xf numFmtId="0" fontId="29" fillId="0" borderId="0" xfId="89" applyNumberFormat="1" applyFont="1" applyFill="1" applyAlignment="1" applyProtection="1">
      <alignment horizontal="left" vertical="top" wrapText="1" shrinkToFit="1"/>
      <protection locked="0"/>
    </xf>
    <xf numFmtId="0" fontId="27" fillId="0" borderId="0" xfId="89" applyFont="1" applyFill="1" applyAlignment="1" applyProtection="1">
      <alignment vertical="top" wrapText="1" shrinkToFit="1"/>
      <protection locked="0"/>
    </xf>
    <xf numFmtId="0" fontId="31" fillId="0" borderId="0" xfId="89" applyFont="1" applyAlignment="1" applyProtection="1">
      <alignment wrapText="1" shrinkToFit="1"/>
      <protection locked="0"/>
    </xf>
    <xf numFmtId="165" fontId="29" fillId="0" borderId="0" xfId="43" applyFont="1" applyFill="1" applyBorder="1" applyAlignment="1" applyProtection="1">
      <alignment wrapText="1" shrinkToFit="1"/>
      <protection locked="0"/>
    </xf>
    <xf numFmtId="0" fontId="78" fillId="0" borderId="0" xfId="0" applyFont="1"/>
    <xf numFmtId="4" fontId="34" fillId="0" borderId="0" xfId="42" applyNumberFormat="1" applyFont="1" applyFill="1" applyBorder="1" applyAlignment="1" applyProtection="1">
      <alignment horizontal="right" wrapText="1" shrinkToFit="1"/>
      <protection locked="0"/>
    </xf>
    <xf numFmtId="49" fontId="7" fillId="0" borderId="0" xfId="89" applyNumberFormat="1" applyFont="1" applyFill="1" applyAlignment="1" applyProtection="1">
      <alignment horizontal="left" wrapText="1" shrinkToFit="1"/>
    </xf>
    <xf numFmtId="0" fontId="33" fillId="0" borderId="0" xfId="89" applyFont="1" applyFill="1" applyBorder="1" applyAlignment="1" applyProtection="1">
      <alignment horizontal="left" wrapText="1" shrinkToFit="1"/>
    </xf>
    <xf numFmtId="0" fontId="28" fillId="0" borderId="0" xfId="89" applyFont="1" applyFill="1" applyBorder="1" applyAlignment="1" applyProtection="1">
      <alignment horizontal="left" wrapText="1" shrinkToFit="1"/>
    </xf>
    <xf numFmtId="0" fontId="3" fillId="0" borderId="0" xfId="89" applyFont="1" applyFill="1" applyBorder="1" applyAlignment="1" applyProtection="1">
      <alignment horizontal="left" wrapText="1" shrinkToFit="1"/>
    </xf>
    <xf numFmtId="0" fontId="7" fillId="0" borderId="0" xfId="89" applyNumberFormat="1" applyFont="1" applyFill="1" applyAlignment="1" applyProtection="1">
      <alignment wrapText="1" shrinkToFit="1"/>
    </xf>
    <xf numFmtId="0" fontId="28" fillId="0" borderId="0" xfId="102" applyFont="1" applyFill="1" applyAlignment="1">
      <alignment horizontal="left" wrapText="1"/>
    </xf>
    <xf numFmtId="0" fontId="10" fillId="0" borderId="0" xfId="102" applyFont="1" applyFill="1" applyAlignment="1">
      <alignment horizontal="left" wrapText="1"/>
    </xf>
    <xf numFmtId="0" fontId="5" fillId="0" borderId="0" xfId="89" applyNumberFormat="1" applyFont="1" applyFill="1" applyAlignment="1" applyProtection="1">
      <alignment wrapText="1" shrinkToFit="1"/>
    </xf>
    <xf numFmtId="0" fontId="32" fillId="0" borderId="0" xfId="0" applyFont="1" applyAlignment="1">
      <alignment horizontal="justify" wrapText="1" shrinkToFit="1"/>
    </xf>
    <xf numFmtId="0" fontId="28" fillId="0" borderId="0" xfId="89" applyFont="1" applyFill="1" applyBorder="1" applyAlignment="1" applyProtection="1">
      <alignment wrapText="1" shrinkToFit="1"/>
    </xf>
    <xf numFmtId="0" fontId="34" fillId="0" borderId="18" xfId="0" applyFont="1" applyBorder="1" applyAlignment="1">
      <alignment horizontal="justify" vertical="top" wrapText="1"/>
    </xf>
    <xf numFmtId="0" fontId="6" fillId="0" borderId="0" xfId="0" applyFont="1" applyAlignment="1" applyProtection="1">
      <alignment horizontal="left" vertical="top" wrapText="1" shrinkToFit="1"/>
    </xf>
    <xf numFmtId="0" fontId="34" fillId="0" borderId="18" xfId="0" applyFont="1" applyFill="1" applyBorder="1" applyAlignment="1">
      <alignment vertical="top" wrapText="1"/>
    </xf>
    <xf numFmtId="0" fontId="6" fillId="0" borderId="0" xfId="101" applyFont="1" applyBorder="1" applyAlignment="1">
      <alignment vertical="top" wrapText="1"/>
    </xf>
    <xf numFmtId="2" fontId="29" fillId="0" borderId="0" xfId="89" applyNumberFormat="1" applyFont="1" applyFill="1" applyAlignment="1" applyProtection="1">
      <alignment horizontal="center" wrapText="1"/>
    </xf>
    <xf numFmtId="0" fontId="67" fillId="0" borderId="0" xfId="89" applyNumberFormat="1" applyFont="1" applyFill="1" applyAlignment="1" applyProtection="1">
      <alignment horizontal="center" wrapText="1" shrinkToFit="1"/>
    </xf>
    <xf numFmtId="0" fontId="27" fillId="0" borderId="0" xfId="89" applyNumberFormat="1" applyFont="1" applyFill="1" applyAlignment="1" applyProtection="1">
      <alignment horizontal="left" wrapText="1" shrinkToFit="1"/>
    </xf>
    <xf numFmtId="0" fontId="35" fillId="0" borderId="0" xfId="89" applyNumberFormat="1" applyFont="1" applyFill="1" applyAlignment="1" applyProtection="1">
      <alignment wrapText="1"/>
    </xf>
    <xf numFmtId="4" fontId="64" fillId="0" borderId="0" xfId="0" applyNumberFormat="1" applyFont="1" applyAlignment="1" applyProtection="1">
      <alignment horizontal="right" shrinkToFit="1"/>
    </xf>
    <xf numFmtId="0" fontId="50" fillId="0" borderId="0" xfId="89" applyNumberFormat="1" applyFont="1" applyFill="1" applyAlignment="1" applyProtection="1">
      <alignment vertical="top"/>
    </xf>
    <xf numFmtId="0" fontId="50" fillId="0" borderId="0" xfId="89" applyFont="1" applyFill="1" applyAlignment="1" applyProtection="1">
      <alignment horizontal="left" vertical="top" wrapText="1" shrinkToFit="1"/>
    </xf>
    <xf numFmtId="0" fontId="50" fillId="0" borderId="0" xfId="89" applyNumberFormat="1" applyFont="1" applyFill="1" applyAlignment="1" applyProtection="1"/>
    <xf numFmtId="0" fontId="27" fillId="0" borderId="0" xfId="89" applyFont="1" applyFill="1" applyAlignment="1" applyProtection="1">
      <alignment horizontal="left" vertical="top" wrapText="1" shrinkToFit="1"/>
    </xf>
    <xf numFmtId="0" fontId="35" fillId="0" borderId="0" xfId="89" applyNumberFormat="1" applyFont="1" applyFill="1" applyAlignment="1" applyProtection="1">
      <alignment vertical="top"/>
    </xf>
    <xf numFmtId="0" fontId="35" fillId="0" borderId="0" xfId="89" applyNumberFormat="1" applyFont="1" applyFill="1" applyAlignment="1" applyProtection="1">
      <alignment shrinkToFit="1"/>
    </xf>
    <xf numFmtId="0" fontId="29" fillId="0" borderId="0" xfId="92" applyFont="1" applyFill="1" applyBorder="1" applyAlignment="1" applyProtection="1">
      <alignment horizontal="left" vertical="top" wrapText="1" shrinkToFit="1"/>
    </xf>
    <xf numFmtId="0" fontId="27" fillId="0" borderId="0" xfId="92" applyFont="1" applyFill="1" applyBorder="1" applyAlignment="1" applyProtection="1">
      <alignment horizontal="left" vertical="top" wrapText="1" shrinkToFit="1"/>
    </xf>
    <xf numFmtId="0" fontId="35" fillId="0" borderId="0" xfId="89" applyNumberFormat="1" applyFont="1" applyFill="1" applyAlignment="1" applyProtection="1">
      <alignment horizontal="left" vertical="top" wrapText="1" shrinkToFit="1"/>
    </xf>
    <xf numFmtId="4" fontId="34" fillId="0" borderId="0" xfId="81" applyNumberFormat="1" applyFont="1" applyFill="1" applyBorder="1" applyAlignment="1" applyProtection="1">
      <alignment horizontal="right" shrinkToFit="1"/>
    </xf>
    <xf numFmtId="4" fontId="6" fillId="0" borderId="0" xfId="81" applyNumberFormat="1" applyFont="1" applyFill="1" applyBorder="1" applyAlignment="1" applyProtection="1">
      <alignment horizontal="right" shrinkToFit="1"/>
    </xf>
    <xf numFmtId="0" fontId="34" fillId="0" borderId="0" xfId="0" applyFont="1" applyFill="1" applyBorder="1" applyAlignment="1" applyProtection="1">
      <alignment horizontal="center" shrinkToFit="1"/>
    </xf>
    <xf numFmtId="0" fontId="35" fillId="0" borderId="0" xfId="81" applyFont="1" applyFill="1" applyBorder="1" applyAlignment="1" applyProtection="1">
      <alignment horizontal="left" vertical="top" wrapText="1"/>
    </xf>
    <xf numFmtId="0" fontId="6" fillId="0" borderId="0" xfId="81" applyFont="1" applyFill="1" applyBorder="1" applyAlignment="1" applyProtection="1">
      <alignment horizontal="left" vertical="top" wrapText="1" shrinkToFit="1"/>
    </xf>
    <xf numFmtId="165" fontId="29" fillId="0" borderId="10" xfId="43" applyFont="1" applyFill="1" applyBorder="1" applyAlignment="1" applyProtection="1"/>
    <xf numFmtId="165" fontId="29" fillId="0" borderId="10" xfId="43" applyFont="1" applyFill="1" applyBorder="1" applyAlignment="1" applyProtection="1">
      <alignment horizontal="left" vertical="center" wrapText="1" shrinkToFit="1"/>
    </xf>
    <xf numFmtId="4" fontId="27" fillId="0" borderId="10" xfId="89" applyNumberFormat="1" applyFont="1" applyFill="1" applyBorder="1" applyAlignment="1" applyProtection="1">
      <alignment shrinkToFit="1"/>
    </xf>
    <xf numFmtId="0" fontId="29" fillId="0" borderId="10" xfId="89" applyFont="1" applyFill="1" applyBorder="1" applyAlignment="1" applyProtection="1">
      <alignment horizontal="right" shrinkToFit="1"/>
    </xf>
    <xf numFmtId="4" fontId="35" fillId="0" borderId="10" xfId="43" applyNumberFormat="1" applyFont="1" applyFill="1" applyBorder="1" applyAlignment="1" applyProtection="1">
      <alignment horizontal="right" shrinkToFit="1"/>
    </xf>
    <xf numFmtId="0" fontId="35" fillId="0" borderId="0" xfId="89" applyNumberFormat="1" applyFont="1" applyFill="1" applyAlignment="1" applyProtection="1">
      <alignment horizontal="left" vertical="center" wrapText="1" shrinkToFit="1"/>
    </xf>
    <xf numFmtId="4" fontId="6" fillId="0" borderId="0" xfId="0" applyNumberFormat="1" applyFont="1" applyAlignment="1" applyProtection="1">
      <alignment shrinkToFit="1"/>
    </xf>
    <xf numFmtId="0" fontId="6" fillId="0" borderId="0" xfId="0" applyFont="1" applyAlignment="1" applyProtection="1">
      <alignment shrinkToFit="1"/>
    </xf>
    <xf numFmtId="4" fontId="6" fillId="0" borderId="0" xfId="0" applyNumberFormat="1" applyFont="1" applyAlignment="1" applyProtection="1">
      <alignment shrinkToFit="1"/>
      <protection locked="0"/>
    </xf>
    <xf numFmtId="4" fontId="6" fillId="0" borderId="0" xfId="0" applyNumberFormat="1" applyFont="1" applyAlignment="1" applyProtection="1">
      <alignment horizontal="right" shrinkToFit="1"/>
    </xf>
    <xf numFmtId="165" fontId="29" fillId="0" borderId="16" xfId="43" applyFont="1" applyFill="1" applyBorder="1" applyAlignment="1" applyProtection="1">
      <alignment shrinkToFit="1"/>
    </xf>
    <xf numFmtId="4" fontId="35" fillId="0" borderId="17" xfId="89" applyNumberFormat="1" applyFont="1" applyFill="1" applyBorder="1" applyAlignment="1" applyProtection="1">
      <alignment horizontal="right" shrinkToFit="1"/>
    </xf>
    <xf numFmtId="165" fontId="29" fillId="0" borderId="17" xfId="43" applyFont="1" applyFill="1" applyBorder="1" applyAlignment="1" applyProtection="1">
      <alignment shrinkToFit="1"/>
    </xf>
    <xf numFmtId="0" fontId="6" fillId="0" borderId="0" xfId="0" applyFont="1" applyFill="1" applyBorder="1" applyAlignment="1">
      <alignment vertical="top" wrapText="1"/>
    </xf>
    <xf numFmtId="0" fontId="6" fillId="0" borderId="0" xfId="0" applyFont="1" applyBorder="1" applyAlignment="1">
      <alignment vertical="top" wrapText="1"/>
    </xf>
    <xf numFmtId="2" fontId="68" fillId="0" borderId="0" xfId="89" applyNumberFormat="1" applyFont="1" applyFill="1" applyAlignment="1" applyProtection="1">
      <alignment horizontal="left" vertical="top" wrapText="1"/>
    </xf>
    <xf numFmtId="0" fontId="67" fillId="0" borderId="0" xfId="89" applyNumberFormat="1" applyFont="1" applyFill="1" applyAlignment="1" applyProtection="1">
      <alignment horizontal="center" wrapText="1" shrinkToFit="1"/>
      <protection locked="0"/>
    </xf>
    <xf numFmtId="0" fontId="69" fillId="0" borderId="0" xfId="0" applyFont="1" applyAlignment="1">
      <alignment horizontal="center"/>
    </xf>
    <xf numFmtId="0" fontId="27" fillId="0" borderId="0" xfId="89" applyNumberFormat="1" applyFont="1" applyFill="1" applyAlignment="1" applyProtection="1">
      <alignment horizontal="left" wrapText="1" shrinkToFit="1"/>
      <protection locked="0"/>
    </xf>
    <xf numFmtId="0" fontId="50" fillId="0" borderId="0" xfId="0" applyFont="1" applyAlignment="1" applyProtection="1">
      <alignment horizontal="left" vertical="top"/>
    </xf>
    <xf numFmtId="0" fontId="35" fillId="0" borderId="0" xfId="89" applyNumberFormat="1" applyFont="1" applyFill="1" applyAlignment="1" applyProtection="1">
      <alignment horizontal="left" vertical="top" wrapText="1" shrinkToFit="1"/>
      <protection locked="0"/>
    </xf>
    <xf numFmtId="0" fontId="79" fillId="0" borderId="0" xfId="0" applyFont="1"/>
    <xf numFmtId="0" fontId="43" fillId="0" borderId="0" xfId="89" applyNumberFormat="1" applyFont="1" applyFill="1" applyAlignment="1" applyProtection="1">
      <alignment horizontal="left" vertical="top"/>
    </xf>
    <xf numFmtId="0" fontId="43" fillId="0" borderId="0" xfId="89" applyNumberFormat="1" applyFont="1" applyFill="1" applyAlignment="1" applyProtection="1">
      <alignment wrapText="1" shrinkToFit="1"/>
      <protection locked="0"/>
    </xf>
    <xf numFmtId="0" fontId="42" fillId="0" borderId="0" xfId="89" applyNumberFormat="1" applyFont="1" applyFill="1" applyAlignment="1" applyProtection="1">
      <alignment horizontal="left" vertical="top"/>
    </xf>
    <xf numFmtId="0" fontId="35" fillId="0" borderId="0" xfId="89" applyNumberFormat="1" applyFont="1" applyFill="1" applyAlignment="1" applyProtection="1">
      <alignment wrapText="1" shrinkToFit="1"/>
      <protection locked="0"/>
    </xf>
    <xf numFmtId="0" fontId="63" fillId="0" borderId="0" xfId="0" applyFont="1" applyAlignment="1" applyProtection="1">
      <alignment wrapText="1" shrinkToFit="1"/>
      <protection locked="0"/>
    </xf>
    <xf numFmtId="0" fontId="34" fillId="0" borderId="0" xfId="81" applyFont="1" applyFill="1" applyBorder="1" applyAlignment="1" applyProtection="1">
      <alignment vertical="top" wrapText="1" shrinkToFit="1"/>
      <protection locked="0"/>
    </xf>
    <xf numFmtId="4" fontId="63" fillId="0" borderId="0" xfId="0" applyNumberFormat="1" applyFont="1" applyAlignment="1" applyProtection="1">
      <alignment shrinkToFit="1"/>
    </xf>
    <xf numFmtId="0" fontId="63" fillId="0" borderId="0" xfId="0" applyFont="1" applyAlignment="1" applyProtection="1">
      <alignment shrinkToFit="1"/>
    </xf>
    <xf numFmtId="4" fontId="63" fillId="0" borderId="0" xfId="0" applyNumberFormat="1" applyFont="1" applyAlignment="1" applyProtection="1">
      <alignment shrinkToFit="1"/>
      <protection locked="0"/>
    </xf>
    <xf numFmtId="4" fontId="34" fillId="0" borderId="0" xfId="89" applyNumberFormat="1" applyFont="1" applyFill="1" applyBorder="1" applyAlignment="1" applyProtection="1">
      <alignment horizontal="right" shrinkToFit="1"/>
    </xf>
    <xf numFmtId="4" fontId="34" fillId="0" borderId="0" xfId="81" applyNumberFormat="1" applyFont="1" applyFill="1" applyBorder="1" applyAlignment="1" applyProtection="1">
      <alignment horizontal="right" shrinkToFit="1"/>
      <protection locked="0"/>
    </xf>
    <xf numFmtId="0" fontId="42" fillId="0" borderId="0" xfId="81" applyFont="1" applyFill="1" applyBorder="1" applyAlignment="1" applyProtection="1">
      <alignment horizontal="left" vertical="top" wrapText="1"/>
    </xf>
    <xf numFmtId="0" fontId="34" fillId="0" borderId="0" xfId="89" applyNumberFormat="1" applyFont="1" applyFill="1" applyAlignment="1" applyProtection="1">
      <alignment wrapText="1" shrinkToFit="1"/>
      <protection locked="0"/>
    </xf>
    <xf numFmtId="4" fontId="27" fillId="0" borderId="0" xfId="89" applyNumberFormat="1" applyFont="1" applyFill="1" applyBorder="1" applyAlignment="1" applyProtection="1">
      <alignment shrinkToFit="1"/>
    </xf>
    <xf numFmtId="0" fontId="29" fillId="0" borderId="0" xfId="89" applyFont="1" applyFill="1" applyBorder="1" applyAlignment="1" applyProtection="1">
      <alignment horizontal="right" shrinkToFit="1"/>
    </xf>
    <xf numFmtId="4" fontId="35" fillId="0" borderId="0" xfId="43" applyNumberFormat="1" applyFont="1" applyFill="1" applyBorder="1" applyAlignment="1" applyProtection="1">
      <alignment horizontal="right" shrinkToFit="1"/>
    </xf>
    <xf numFmtId="0" fontId="6" fillId="0" borderId="0" xfId="0" applyFont="1" applyAlignment="1" applyProtection="1">
      <alignment wrapText="1" shrinkToFit="1"/>
      <protection locked="0"/>
    </xf>
    <xf numFmtId="0" fontId="42" fillId="0" borderId="0" xfId="89" applyNumberFormat="1" applyFont="1" applyFill="1" applyAlignment="1" applyProtection="1">
      <alignment wrapText="1" shrinkToFit="1"/>
      <protection locked="0"/>
    </xf>
    <xf numFmtId="0" fontId="63" fillId="0" borderId="0" xfId="0" applyFont="1" applyAlignment="1" applyProtection="1">
      <alignment horizontal="left" wrapText="1" shrinkToFit="1"/>
      <protection locked="0"/>
    </xf>
    <xf numFmtId="4" fontId="63" fillId="0" borderId="0" xfId="0" applyNumberFormat="1" applyFont="1" applyProtection="1"/>
    <xf numFmtId="0" fontId="63" fillId="0" borderId="0" xfId="0" applyFont="1" applyProtection="1"/>
    <xf numFmtId="4" fontId="63" fillId="0" borderId="0" xfId="0" applyNumberFormat="1" applyFont="1" applyAlignment="1" applyProtection="1">
      <alignment horizontal="right" shrinkToFit="1"/>
    </xf>
    <xf numFmtId="0" fontId="6" fillId="0" borderId="0" xfId="104" applyFont="1" applyAlignment="1" applyProtection="1">
      <alignment horizontal="left" vertical="top" wrapText="1" shrinkToFit="1"/>
      <protection locked="0"/>
    </xf>
    <xf numFmtId="0" fontId="63" fillId="0" borderId="0" xfId="0" applyFont="1" applyBorder="1" applyProtection="1"/>
    <xf numFmtId="4" fontId="35" fillId="0" borderId="0" xfId="89" applyNumberFormat="1" applyFont="1" applyFill="1" applyBorder="1" applyAlignment="1" applyProtection="1">
      <alignment horizontal="right" shrinkToFit="1"/>
    </xf>
    <xf numFmtId="0" fontId="63" fillId="0" borderId="20" xfId="0" applyFont="1" applyBorder="1" applyAlignment="1" applyProtection="1">
      <alignment wrapText="1" shrinkToFit="1"/>
      <protection locked="0"/>
    </xf>
    <xf numFmtId="4" fontId="63" fillId="0" borderId="20" xfId="0" applyNumberFormat="1" applyFont="1" applyBorder="1" applyAlignment="1" applyProtection="1">
      <alignment shrinkToFit="1"/>
    </xf>
    <xf numFmtId="0" fontId="63" fillId="0" borderId="20" xfId="0" applyFont="1" applyBorder="1" applyAlignment="1" applyProtection="1">
      <alignment shrinkToFit="1"/>
    </xf>
    <xf numFmtId="4" fontId="63" fillId="0" borderId="20" xfId="0" applyNumberFormat="1" applyFont="1" applyBorder="1" applyAlignment="1" applyProtection="1">
      <alignment shrinkToFit="1"/>
      <protection locked="0"/>
    </xf>
    <xf numFmtId="4" fontId="63" fillId="0" borderId="20" xfId="0" applyNumberFormat="1" applyFont="1" applyBorder="1" applyAlignment="1" applyProtection="1">
      <alignment horizontal="right" shrinkToFit="1"/>
    </xf>
    <xf numFmtId="4" fontId="63" fillId="0" borderId="17" xfId="0" applyNumberFormat="1" applyFont="1" applyBorder="1" applyAlignment="1" applyProtection="1">
      <alignment shrinkToFit="1"/>
    </xf>
    <xf numFmtId="0" fontId="6" fillId="0" borderId="0" xfId="89" applyNumberFormat="1" applyFont="1" applyFill="1" applyAlignment="1" applyProtection="1">
      <alignment horizontal="left" vertical="top" wrapText="1" shrinkToFit="1"/>
      <protection locked="0"/>
    </xf>
    <xf numFmtId="0" fontId="6" fillId="0" borderId="0" xfId="89" applyNumberFormat="1" applyFont="1" applyFill="1" applyAlignment="1" applyProtection="1">
      <alignment wrapText="1" shrinkToFit="1"/>
      <protection locked="0"/>
    </xf>
    <xf numFmtId="0" fontId="6" fillId="0" borderId="10" xfId="89" applyNumberFormat="1" applyFont="1" applyFill="1" applyBorder="1" applyAlignment="1" applyProtection="1">
      <alignment horizontal="left" vertical="top" wrapText="1" shrinkToFit="1"/>
      <protection locked="0"/>
    </xf>
    <xf numFmtId="0" fontId="6" fillId="0" borderId="10" xfId="89" applyNumberFormat="1" applyFont="1" applyFill="1" applyBorder="1" applyAlignment="1" applyProtection="1">
      <alignment wrapText="1" shrinkToFit="1"/>
      <protection locked="0"/>
    </xf>
    <xf numFmtId="0" fontId="6" fillId="0" borderId="0" xfId="89" applyNumberFormat="1" applyFont="1" applyFill="1" applyAlignment="1" applyProtection="1">
      <alignment vertical="top" wrapText="1" shrinkToFit="1"/>
      <protection locked="0"/>
    </xf>
    <xf numFmtId="0" fontId="6" fillId="0" borderId="0" xfId="81" applyFont="1" applyFill="1" applyBorder="1" applyAlignment="1" applyProtection="1">
      <alignment horizontal="left" vertical="top"/>
    </xf>
    <xf numFmtId="4" fontId="6" fillId="0" borderId="0" xfId="81" applyNumberFormat="1" applyFont="1" applyFill="1" applyBorder="1" applyAlignment="1" applyProtection="1">
      <alignment horizontal="right" shrinkToFit="1"/>
      <protection locked="0"/>
    </xf>
    <xf numFmtId="0" fontId="6" fillId="0" borderId="0" xfId="0" applyFont="1" applyFill="1" applyBorder="1" applyAlignment="1" applyProtection="1">
      <alignment horizontal="left" vertical="top" wrapText="1" shrinkToFit="1"/>
      <protection locked="0"/>
    </xf>
    <xf numFmtId="0" fontId="6" fillId="0" borderId="0" xfId="89" applyFont="1" applyFill="1" applyAlignment="1" applyProtection="1">
      <alignment horizontal="center" shrinkToFit="1"/>
    </xf>
    <xf numFmtId="0" fontId="6" fillId="0" borderId="0" xfId="0" applyFont="1" applyAlignment="1" applyProtection="1">
      <alignment horizontal="center" shrinkToFit="1"/>
    </xf>
    <xf numFmtId="0" fontId="6" fillId="0" borderId="0" xfId="0" applyFont="1" applyProtection="1"/>
    <xf numFmtId="0" fontId="6" fillId="0" borderId="0" xfId="89" applyNumberFormat="1" applyFont="1" applyFill="1" applyAlignment="1" applyProtection="1">
      <alignment vertical="top"/>
    </xf>
    <xf numFmtId="0" fontId="78" fillId="0" borderId="0" xfId="0" applyFont="1" applyProtection="1"/>
    <xf numFmtId="0" fontId="71" fillId="0" borderId="0" xfId="89" applyNumberFormat="1" applyFont="1" applyFill="1" applyAlignment="1" applyProtection="1">
      <alignment vertical="top"/>
    </xf>
    <xf numFmtId="4" fontId="6" fillId="0" borderId="17" xfId="0" applyNumberFormat="1" applyFont="1" applyBorder="1" applyAlignment="1" applyProtection="1">
      <alignment shrinkToFit="1"/>
    </xf>
    <xf numFmtId="0" fontId="64" fillId="0" borderId="0" xfId="0" applyFont="1" applyAlignment="1" applyProtection="1">
      <alignment horizontal="center" shrinkToFit="1"/>
    </xf>
    <xf numFmtId="4" fontId="6" fillId="0" borderId="0" xfId="0" applyNumberFormat="1" applyFont="1" applyAlignment="1" applyProtection="1">
      <alignment horizontal="right" shrinkToFit="1"/>
      <protection locked="0"/>
    </xf>
    <xf numFmtId="4" fontId="6" fillId="0" borderId="0" xfId="43" applyNumberFormat="1" applyFont="1" applyFill="1" applyAlignment="1" applyProtection="1">
      <alignment horizontal="right" shrinkToFit="1"/>
      <protection locked="0"/>
    </xf>
    <xf numFmtId="4" fontId="64" fillId="0" borderId="0" xfId="0" applyNumberFormat="1" applyFont="1" applyAlignment="1" applyProtection="1">
      <alignment horizontal="right" shrinkToFit="1"/>
      <protection locked="0"/>
    </xf>
    <xf numFmtId="0" fontId="6" fillId="0" borderId="0" xfId="0" applyFont="1" applyAlignment="1">
      <alignment horizontal="center"/>
    </xf>
    <xf numFmtId="0" fontId="64" fillId="0" borderId="0" xfId="0" applyFont="1" applyAlignment="1">
      <alignment horizontal="center"/>
    </xf>
    <xf numFmtId="0" fontId="83" fillId="0" borderId="0" xfId="0" applyFont="1" applyAlignment="1" applyProtection="1">
      <alignment wrapText="1" shrinkToFit="1"/>
    </xf>
    <xf numFmtId="0" fontId="44" fillId="0" borderId="0" xfId="0" applyFont="1" applyBorder="1"/>
    <xf numFmtId="0" fontId="84" fillId="0" borderId="0" xfId="0" applyFont="1"/>
    <xf numFmtId="0" fontId="50" fillId="0" borderId="0" xfId="0" applyFont="1" applyAlignment="1" applyProtection="1">
      <alignment horizontal="justify" vertical="top" wrapText="1" shrinkToFit="1"/>
      <protection locked="0"/>
    </xf>
    <xf numFmtId="0" fontId="35" fillId="0" borderId="0" xfId="0" applyFont="1" applyAlignment="1" applyProtection="1">
      <alignment horizontal="justify" vertical="center" wrapText="1" shrinkToFit="1"/>
      <protection locked="0"/>
    </xf>
    <xf numFmtId="0" fontId="62" fillId="0" borderId="0" xfId="0" applyFont="1" applyAlignment="1" applyProtection="1">
      <alignment wrapText="1" shrinkToFit="1"/>
      <protection locked="0"/>
    </xf>
    <xf numFmtId="0" fontId="6" fillId="0" borderId="0" xfId="0" applyFont="1" applyAlignment="1">
      <alignment vertical="center" wrapText="1"/>
    </xf>
    <xf numFmtId="0" fontId="6" fillId="0" borderId="0" xfId="0" applyFont="1" applyAlignment="1">
      <alignment horizontal="right" vertical="center" wrapText="1"/>
    </xf>
    <xf numFmtId="0" fontId="6" fillId="0" borderId="0" xfId="0" applyFont="1" applyAlignment="1">
      <alignment horizontal="center" vertical="center" wrapText="1"/>
    </xf>
    <xf numFmtId="0" fontId="6" fillId="0" borderId="0" xfId="0" applyFont="1" applyAlignment="1">
      <alignment horizontal="justify" vertical="center" wrapText="1"/>
    </xf>
    <xf numFmtId="3" fontId="6" fillId="0" borderId="0" xfId="0" applyNumberFormat="1" applyFont="1" applyAlignment="1">
      <alignment horizontal="right" vertical="center" wrapText="1"/>
    </xf>
    <xf numFmtId="0" fontId="29" fillId="0" borderId="0" xfId="0" applyFont="1" applyAlignment="1">
      <alignment vertical="center" wrapText="1"/>
    </xf>
    <xf numFmtId="0" fontId="84" fillId="0" borderId="0" xfId="0" applyFont="1" applyBorder="1"/>
    <xf numFmtId="0" fontId="44" fillId="0" borderId="0" xfId="0" applyFont="1" applyAlignment="1" applyProtection="1">
      <alignment vertical="top"/>
    </xf>
    <xf numFmtId="0" fontId="27" fillId="0" borderId="0" xfId="0" applyFont="1" applyAlignment="1">
      <alignment horizontal="center"/>
    </xf>
    <xf numFmtId="0" fontId="6" fillId="0" borderId="0" xfId="0" applyFont="1" applyAlignment="1">
      <alignment shrinkToFit="1"/>
    </xf>
    <xf numFmtId="0" fontId="6" fillId="18" borderId="23" xfId="0" applyFont="1" applyFill="1" applyBorder="1" applyAlignment="1">
      <alignment horizontal="justify" vertical="center" wrapText="1"/>
    </xf>
    <xf numFmtId="0" fontId="6" fillId="0" borderId="0" xfId="0" applyNumberFormat="1" applyFont="1" applyAlignment="1" applyProtection="1">
      <alignment vertical="top" wrapText="1" shrinkToFit="1"/>
    </xf>
    <xf numFmtId="0" fontId="6" fillId="18" borderId="0" xfId="0" applyFont="1" applyFill="1" applyBorder="1" applyAlignment="1">
      <alignment horizontal="justify" vertical="center" wrapText="1"/>
    </xf>
    <xf numFmtId="0" fontId="6" fillId="0" borderId="0" xfId="0" applyFont="1" applyAlignment="1">
      <alignment vertical="center"/>
    </xf>
    <xf numFmtId="167" fontId="85" fillId="0" borderId="0" xfId="0" applyNumberFormat="1" applyFont="1"/>
    <xf numFmtId="0" fontId="6" fillId="0" borderId="0" xfId="0" applyFont="1" applyFill="1"/>
    <xf numFmtId="0" fontId="6" fillId="18" borderId="25" xfId="0" applyFont="1" applyFill="1" applyBorder="1" applyAlignment="1">
      <alignment vertical="center" wrapText="1"/>
    </xf>
    <xf numFmtId="0" fontId="35" fillId="0" borderId="0" xfId="0" applyFont="1" applyProtection="1"/>
    <xf numFmtId="0" fontId="6" fillId="18" borderId="24" xfId="0" applyFont="1" applyFill="1" applyBorder="1" applyAlignment="1">
      <alignment vertical="center" wrapText="1"/>
    </xf>
    <xf numFmtId="4" fontId="6" fillId="0" borderId="0" xfId="0" applyNumberFormat="1" applyFont="1" applyFill="1" applyAlignment="1" applyProtection="1">
      <alignment horizontal="right" shrinkToFit="1"/>
    </xf>
    <xf numFmtId="0" fontId="35" fillId="0" borderId="0" xfId="0" applyNumberFormat="1" applyFont="1" applyFill="1" applyAlignment="1" applyProtection="1">
      <alignment vertical="top" wrapText="1" shrinkToFit="1"/>
    </xf>
    <xf numFmtId="0" fontId="6" fillId="0" borderId="16" xfId="0" applyFont="1" applyBorder="1" applyProtection="1"/>
    <xf numFmtId="0" fontId="85" fillId="0" borderId="16" xfId="0" applyFont="1" applyBorder="1" applyProtection="1"/>
    <xf numFmtId="0" fontId="6" fillId="0" borderId="0" xfId="0" applyFont="1" applyBorder="1" applyAlignment="1" applyProtection="1">
      <alignment shrinkToFit="1"/>
    </xf>
    <xf numFmtId="4" fontId="85" fillId="0" borderId="0" xfId="0" applyNumberFormat="1" applyFont="1" applyAlignment="1" applyProtection="1">
      <alignment shrinkToFit="1"/>
    </xf>
    <xf numFmtId="0" fontId="85" fillId="0" borderId="0" xfId="0" applyFont="1" applyAlignment="1" applyProtection="1">
      <alignment shrinkToFit="1"/>
    </xf>
    <xf numFmtId="4" fontId="85" fillId="0" borderId="21" xfId="0" applyNumberFormat="1" applyFont="1" applyBorder="1" applyAlignment="1" applyProtection="1">
      <alignment shrinkToFit="1"/>
      <protection locked="0"/>
    </xf>
    <xf numFmtId="4" fontId="85" fillId="0" borderId="0" xfId="0" applyNumberFormat="1" applyFont="1" applyBorder="1" applyAlignment="1" applyProtection="1">
      <alignment horizontal="right" shrinkToFit="1"/>
    </xf>
    <xf numFmtId="4" fontId="85" fillId="0" borderId="17" xfId="0" applyNumberFormat="1" applyFont="1" applyBorder="1" applyAlignment="1" applyProtection="1">
      <alignment shrinkToFit="1"/>
    </xf>
    <xf numFmtId="0" fontId="6" fillId="18" borderId="0" xfId="0" applyFont="1" applyFill="1" applyAlignment="1">
      <alignment horizontal="justify" vertical="center" wrapText="1"/>
    </xf>
    <xf numFmtId="0" fontId="6" fillId="18" borderId="0" xfId="0" applyFont="1" applyFill="1" applyAlignment="1">
      <alignment horizontal="right" vertical="center" wrapText="1"/>
    </xf>
    <xf numFmtId="0" fontId="6" fillId="18" borderId="0" xfId="0" applyFont="1" applyFill="1" applyAlignment="1">
      <alignment horizontal="center" vertical="center" wrapText="1"/>
    </xf>
    <xf numFmtId="0" fontId="83" fillId="0" borderId="0" xfId="89" applyFont="1" applyFill="1" applyBorder="1" applyAlignment="1" applyProtection="1">
      <alignment horizontal="left" vertical="center" wrapText="1" shrinkToFit="1"/>
    </xf>
    <xf numFmtId="0" fontId="29" fillId="0" borderId="0" xfId="89" applyNumberFormat="1" applyFont="1" applyFill="1" applyAlignment="1" applyProtection="1">
      <alignment horizontal="left" vertical="center" wrapText="1" shrinkToFit="1"/>
      <protection locked="0"/>
    </xf>
    <xf numFmtId="4" fontId="34" fillId="0" borderId="0" xfId="89" applyNumberFormat="1" applyFont="1" applyFill="1" applyBorder="1" applyAlignment="1" applyProtection="1">
      <alignment horizontal="right"/>
    </xf>
    <xf numFmtId="0" fontId="6" fillId="0" borderId="0" xfId="0" applyNumberFormat="1" applyFont="1" applyBorder="1" applyAlignment="1" applyProtection="1">
      <alignment horizontal="justify" vertical="top"/>
    </xf>
    <xf numFmtId="0" fontId="73" fillId="0" borderId="0" xfId="0" applyFont="1" applyAlignment="1">
      <alignment horizontal="center"/>
    </xf>
    <xf numFmtId="0" fontId="85" fillId="0" borderId="0" xfId="0" applyFont="1"/>
    <xf numFmtId="0" fontId="74" fillId="18" borderId="23" xfId="0" applyFont="1" applyFill="1" applyBorder="1" applyAlignment="1">
      <alignment horizontal="justify" vertical="center" wrapText="1"/>
    </xf>
    <xf numFmtId="0" fontId="6" fillId="0" borderId="0" xfId="0" applyFont="1" applyAlignment="1">
      <alignment horizontal="center" vertical="center"/>
    </xf>
    <xf numFmtId="0" fontId="6" fillId="0" borderId="10" xfId="0" applyFont="1" applyBorder="1" applyAlignment="1">
      <alignment horizontal="center" vertical="center"/>
    </xf>
    <xf numFmtId="0" fontId="85" fillId="0" borderId="0" xfId="0" applyFont="1" applyBorder="1"/>
    <xf numFmtId="2" fontId="68" fillId="0" borderId="0" xfId="89" applyNumberFormat="1" applyFont="1" applyFill="1" applyAlignment="1" applyProtection="1">
      <alignment horizontal="center" wrapText="1"/>
    </xf>
    <xf numFmtId="0" fontId="68" fillId="0" borderId="0" xfId="89" applyNumberFormat="1" applyFont="1" applyFill="1" applyAlignment="1" applyProtection="1">
      <alignment horizontal="center" wrapText="1"/>
    </xf>
    <xf numFmtId="0" fontId="43" fillId="0" borderId="0" xfId="89" applyNumberFormat="1" applyFont="1" applyFill="1" applyAlignment="1" applyProtection="1"/>
    <xf numFmtId="0" fontId="42" fillId="0" borderId="0" xfId="89" applyNumberFormat="1" applyFont="1" applyFill="1" applyAlignment="1" applyProtection="1">
      <alignment vertical="top"/>
    </xf>
    <xf numFmtId="0" fontId="6" fillId="0" borderId="0" xfId="0" applyFont="1" applyBorder="1" applyAlignment="1">
      <alignment horizontal="left" vertical="top" wrapText="1"/>
    </xf>
    <xf numFmtId="0" fontId="62" fillId="0" borderId="0" xfId="0" applyFont="1" applyProtection="1"/>
    <xf numFmtId="0" fontId="27" fillId="0" borderId="0" xfId="89" applyNumberFormat="1" applyFont="1" applyFill="1" applyAlignment="1" applyProtection="1">
      <alignment horizontal="left" vertical="top" wrapText="1" shrinkToFit="1"/>
      <protection locked="0"/>
    </xf>
    <xf numFmtId="4" fontId="6" fillId="0" borderId="0" xfId="0" applyNumberFormat="1" applyFont="1" applyBorder="1" applyAlignment="1">
      <alignment horizontal="right" wrapText="1"/>
    </xf>
    <xf numFmtId="4" fontId="34" fillId="0" borderId="0" xfId="81" applyNumberFormat="1" applyFont="1" applyFill="1" applyBorder="1" applyAlignment="1" applyProtection="1">
      <alignment horizontal="center" shrinkToFit="1"/>
    </xf>
    <xf numFmtId="0" fontId="6" fillId="0" borderId="0" xfId="0" applyFont="1" applyBorder="1" applyAlignment="1">
      <alignment horizontal="center" wrapText="1"/>
    </xf>
    <xf numFmtId="0" fontId="63" fillId="0" borderId="20" xfId="0" applyFont="1" applyBorder="1" applyProtection="1"/>
    <xf numFmtId="0" fontId="63" fillId="0" borderId="0" xfId="0" applyFont="1" applyAlignment="1" applyProtection="1">
      <alignment horizontal="center" shrinkToFit="1"/>
    </xf>
    <xf numFmtId="0" fontId="42" fillId="0" borderId="0" xfId="89" applyNumberFormat="1" applyFont="1" applyFill="1" applyAlignment="1" applyProtection="1">
      <alignment wrapText="1"/>
    </xf>
    <xf numFmtId="0" fontId="50" fillId="0" borderId="0" xfId="0" applyFont="1" applyAlignment="1" applyProtection="1">
      <alignment vertical="top"/>
    </xf>
    <xf numFmtId="0" fontId="78" fillId="0" borderId="0" xfId="0" applyFont="1" applyAlignment="1">
      <alignment wrapText="1"/>
    </xf>
    <xf numFmtId="0" fontId="34" fillId="0" borderId="0" xfId="81" applyFont="1" applyFill="1" applyAlignment="1" applyProtection="1">
      <alignment vertical="top" wrapText="1" shrinkToFit="1"/>
      <protection locked="0"/>
    </xf>
    <xf numFmtId="0" fontId="34" fillId="0" borderId="0" xfId="0" applyFont="1" applyAlignment="1" applyProtection="1">
      <alignment horizontal="left" vertical="top" wrapText="1" shrinkToFit="1"/>
      <protection locked="0"/>
    </xf>
    <xf numFmtId="0" fontId="63" fillId="0" borderId="0" xfId="0" applyFont="1" applyAlignment="1" applyProtection="1">
      <alignment horizontal="left" vertical="top" wrapText="1" shrinkToFit="1"/>
      <protection locked="0"/>
    </xf>
    <xf numFmtId="0" fontId="50" fillId="0" borderId="0" xfId="0" applyFont="1" applyProtection="1"/>
    <xf numFmtId="0" fontId="34" fillId="0" borderId="0" xfId="81" applyFont="1" applyFill="1" applyBorder="1" applyAlignment="1" applyProtection="1">
      <alignment horizontal="left" vertical="top" wrapText="1" shrinkToFit="1"/>
      <protection locked="0"/>
    </xf>
    <xf numFmtId="0" fontId="6" fillId="0" borderId="0" xfId="81" applyFont="1" applyFill="1" applyBorder="1" applyAlignment="1" applyProtection="1">
      <alignment horizontal="left" vertical="top" wrapText="1" shrinkToFit="1"/>
      <protection locked="0"/>
    </xf>
    <xf numFmtId="4" fontId="63" fillId="0" borderId="21" xfId="0" applyNumberFormat="1" applyFont="1" applyBorder="1" applyAlignment="1" applyProtection="1">
      <alignment shrinkToFit="1"/>
      <protection locked="0"/>
    </xf>
    <xf numFmtId="165" fontId="29" fillId="0" borderId="19" xfId="43" applyFont="1" applyFill="1" applyBorder="1" applyAlignment="1" applyProtection="1">
      <alignment wrapText="1" shrinkToFit="1"/>
      <protection locked="0"/>
    </xf>
    <xf numFmtId="4" fontId="35" fillId="0" borderId="27" xfId="89" applyNumberFormat="1" applyFont="1" applyFill="1" applyBorder="1" applyAlignment="1" applyProtection="1">
      <alignment horizontal="right" shrinkToFit="1"/>
    </xf>
    <xf numFmtId="49" fontId="42" fillId="0" borderId="28" xfId="0" applyNumberFormat="1" applyFont="1" applyFill="1" applyBorder="1" applyAlignment="1">
      <alignment horizontal="center" vertical="center" wrapText="1"/>
    </xf>
    <xf numFmtId="49" fontId="6" fillId="0" borderId="0" xfId="102" applyNumberFormat="1" applyFont="1" applyFill="1" applyAlignment="1">
      <alignment horizontal="center" vertical="top"/>
    </xf>
    <xf numFmtId="0" fontId="6" fillId="0" borderId="0" xfId="102" applyFont="1" applyFill="1" applyAlignment="1">
      <alignment horizontal="left" vertical="center" wrapText="1"/>
    </xf>
    <xf numFmtId="2" fontId="34" fillId="0" borderId="0" xfId="102" applyNumberFormat="1" applyFont="1" applyFill="1" applyAlignment="1">
      <alignment horizontal="center"/>
    </xf>
    <xf numFmtId="4" fontId="34" fillId="0" borderId="0" xfId="102" applyNumberFormat="1" applyFont="1" applyFill="1" applyAlignment="1"/>
    <xf numFmtId="169" fontId="34" fillId="0" borderId="0" xfId="113" applyFont="1" applyFill="1" applyAlignment="1">
      <alignment horizontal="right"/>
    </xf>
    <xf numFmtId="49" fontId="42" fillId="0" borderId="29" xfId="102" applyNumberFormat="1" applyFont="1" applyFill="1" applyBorder="1" applyAlignment="1">
      <alignment horizontal="center" vertical="center"/>
    </xf>
    <xf numFmtId="0" fontId="42" fillId="0" borderId="30" xfId="102" applyFont="1" applyFill="1" applyBorder="1" applyAlignment="1">
      <alignment horizontal="left" vertical="center" wrapText="1"/>
    </xf>
    <xf numFmtId="0" fontId="42" fillId="0" borderId="30" xfId="102" applyFont="1" applyFill="1" applyBorder="1" applyAlignment="1">
      <alignment horizontal="center" vertical="center" wrapText="1"/>
    </xf>
    <xf numFmtId="169" fontId="42" fillId="0" borderId="31" xfId="113" applyFont="1" applyFill="1" applyBorder="1" applyAlignment="1">
      <alignment horizontal="right"/>
    </xf>
    <xf numFmtId="49" fontId="42" fillId="0" borderId="0" xfId="102" applyNumberFormat="1" applyFont="1" applyFill="1" applyBorder="1" applyAlignment="1">
      <alignment horizontal="center" vertical="center"/>
    </xf>
    <xf numFmtId="0" fontId="42" fillId="0" borderId="0" xfId="102" applyFont="1" applyFill="1" applyBorder="1" applyAlignment="1">
      <alignment horizontal="left" vertical="center" wrapText="1"/>
    </xf>
    <xf numFmtId="0" fontId="42" fillId="0" borderId="0" xfId="102" applyFont="1" applyFill="1" applyBorder="1" applyAlignment="1">
      <alignment horizontal="center" vertical="center" wrapText="1"/>
    </xf>
    <xf numFmtId="169" fontId="42" fillId="0" borderId="0" xfId="113" applyNumberFormat="1" applyFont="1" applyFill="1" applyBorder="1" applyAlignment="1">
      <alignment horizontal="right"/>
    </xf>
    <xf numFmtId="0" fontId="35" fillId="0" borderId="0" xfId="0" applyFont="1"/>
    <xf numFmtId="0" fontId="35" fillId="0" borderId="0" xfId="102" applyFont="1" applyFill="1" applyBorder="1" applyAlignment="1">
      <alignment horizontal="left" vertical="center" wrapText="1"/>
    </xf>
    <xf numFmtId="0" fontId="74" fillId="0" borderId="0" xfId="0" applyFont="1" applyAlignment="1">
      <alignment horizontal="justify" vertical="center" wrapText="1"/>
    </xf>
    <xf numFmtId="0" fontId="74" fillId="0" borderId="0" xfId="0" applyFont="1" applyAlignment="1">
      <alignment horizontal="center" vertical="center" wrapText="1"/>
    </xf>
    <xf numFmtId="0" fontId="74" fillId="0" borderId="0" xfId="0" applyFont="1" applyAlignment="1">
      <alignment horizontal="right" vertical="center" wrapText="1"/>
    </xf>
    <xf numFmtId="4" fontId="34" fillId="0" borderId="0" xfId="89" applyNumberFormat="1" applyFont="1" applyFill="1" applyBorder="1" applyAlignment="1" applyProtection="1">
      <alignment horizontal="right" shrinkToFit="1"/>
      <protection locked="0"/>
    </xf>
    <xf numFmtId="49" fontId="35" fillId="0" borderId="17" xfId="102" applyNumberFormat="1" applyFont="1" applyFill="1" applyBorder="1" applyAlignment="1">
      <alignment horizontal="center" vertical="top"/>
    </xf>
    <xf numFmtId="0" fontId="6" fillId="0" borderId="17" xfId="102" applyFont="1" applyFill="1" applyBorder="1" applyAlignment="1">
      <alignment wrapText="1"/>
    </xf>
    <xf numFmtId="2" fontId="34" fillId="0" borderId="17" xfId="102" applyNumberFormat="1" applyFont="1" applyFill="1" applyBorder="1" applyAlignment="1">
      <alignment horizontal="center" wrapText="1"/>
    </xf>
    <xf numFmtId="4" fontId="34" fillId="0" borderId="17" xfId="102" applyNumberFormat="1" applyFont="1" applyFill="1" applyBorder="1" applyAlignment="1">
      <alignment wrapText="1"/>
    </xf>
    <xf numFmtId="169" fontId="6" fillId="0" borderId="17" xfId="102" applyNumberFormat="1" applyFont="1" applyFill="1" applyBorder="1" applyAlignment="1">
      <alignment wrapText="1"/>
    </xf>
    <xf numFmtId="0" fontId="35" fillId="0" borderId="32" xfId="102" applyFont="1" applyFill="1" applyBorder="1" applyAlignment="1">
      <alignment horizontal="center" vertical="center" wrapText="1"/>
    </xf>
    <xf numFmtId="49" fontId="35" fillId="0" borderId="33" xfId="102" applyNumberFormat="1" applyFont="1" applyFill="1" applyBorder="1" applyAlignment="1">
      <alignment horizontal="left" vertical="center"/>
    </xf>
    <xf numFmtId="2" fontId="34" fillId="0" borderId="33" xfId="102" applyNumberFormat="1" applyFont="1" applyFill="1" applyBorder="1" applyAlignment="1">
      <alignment horizontal="center" vertical="center" wrapText="1"/>
    </xf>
    <xf numFmtId="4" fontId="34" fillId="0" borderId="33" xfId="102" applyNumberFormat="1" applyFont="1" applyFill="1" applyBorder="1" applyAlignment="1">
      <alignment vertical="center" wrapText="1"/>
    </xf>
    <xf numFmtId="169" fontId="6" fillId="0" borderId="34" xfId="113" applyNumberFormat="1" applyFont="1" applyFill="1" applyBorder="1" applyAlignment="1">
      <alignment vertical="center"/>
    </xf>
    <xf numFmtId="3" fontId="63" fillId="0" borderId="0" xfId="0" applyNumberFormat="1" applyFont="1" applyAlignment="1" applyProtection="1">
      <alignment horizontal="right" shrinkToFit="1"/>
    </xf>
    <xf numFmtId="0" fontId="29" fillId="0" borderId="0" xfId="89" applyNumberFormat="1" applyFont="1" applyFill="1" applyAlignment="1" applyProtection="1">
      <alignment horizontal="left" wrapText="1"/>
    </xf>
    <xf numFmtId="0" fontId="29" fillId="0" borderId="0" xfId="89" applyNumberFormat="1" applyFont="1" applyFill="1" applyAlignment="1" applyProtection="1">
      <alignment horizontal="left" vertical="top" wrapText="1"/>
    </xf>
    <xf numFmtId="3" fontId="6" fillId="0" borderId="0" xfId="43" applyNumberFormat="1" applyFont="1" applyFill="1" applyAlignment="1" applyProtection="1">
      <alignment horizontal="right" shrinkToFit="1"/>
    </xf>
    <xf numFmtId="0" fontId="6" fillId="0" borderId="0" xfId="89" applyFont="1" applyFill="1" applyAlignment="1" applyProtection="1">
      <alignment horizontal="right" shrinkToFit="1"/>
    </xf>
    <xf numFmtId="4" fontId="6" fillId="0" borderId="0" xfId="43" applyNumberFormat="1" applyFont="1" applyFill="1" applyAlignment="1" applyProtection="1">
      <alignment horizontal="center" shrinkToFit="1"/>
      <protection locked="0"/>
    </xf>
    <xf numFmtId="0" fontId="43" fillId="0" borderId="0" xfId="89" applyNumberFormat="1" applyFont="1" applyFill="1" applyAlignment="1" applyProtection="1">
      <alignment vertical="top"/>
    </xf>
    <xf numFmtId="0" fontId="34" fillId="0" borderId="0" xfId="89" applyNumberFormat="1" applyFont="1" applyFill="1" applyAlignment="1" applyProtection="1"/>
    <xf numFmtId="0" fontId="63" fillId="0" borderId="0" xfId="0" applyFont="1" applyBorder="1" applyAlignment="1" applyProtection="1">
      <alignment wrapText="1" shrinkToFit="1"/>
      <protection locked="0"/>
    </xf>
    <xf numFmtId="4" fontId="63" fillId="0" borderId="0" xfId="0" applyNumberFormat="1" applyFont="1" applyBorder="1" applyAlignment="1" applyProtection="1">
      <alignment horizontal="right" shrinkToFit="1"/>
    </xf>
    <xf numFmtId="2" fontId="68" fillId="0" borderId="0" xfId="89" applyNumberFormat="1" applyFont="1" applyFill="1" applyAlignment="1" applyProtection="1">
      <alignment horizontal="left" wrapText="1"/>
    </xf>
    <xf numFmtId="0" fontId="42" fillId="0" borderId="0" xfId="89" applyNumberFormat="1" applyFont="1" applyFill="1" applyAlignment="1" applyProtection="1">
      <alignment horizontal="left" wrapText="1"/>
    </xf>
    <xf numFmtId="0" fontId="43" fillId="0" borderId="0" xfId="89" applyNumberFormat="1" applyFont="1" applyFill="1" applyAlignment="1" applyProtection="1">
      <alignment shrinkToFit="1"/>
      <protection locked="0"/>
    </xf>
    <xf numFmtId="4" fontId="85" fillId="0" borderId="0" xfId="0" applyNumberFormat="1" applyFont="1" applyAlignment="1" applyProtection="1">
      <alignment shrinkToFit="1"/>
      <protection locked="0"/>
    </xf>
    <xf numFmtId="4" fontId="85" fillId="0" borderId="0" xfId="0" applyNumberFormat="1" applyFont="1" applyAlignment="1" applyProtection="1">
      <alignment horizontal="right" shrinkToFit="1"/>
    </xf>
    <xf numFmtId="0" fontId="50" fillId="0" borderId="0" xfId="0" applyFont="1" applyAlignment="1" applyProtection="1">
      <alignment horizontal="left"/>
    </xf>
    <xf numFmtId="0" fontId="43" fillId="0" borderId="0" xfId="89" applyNumberFormat="1" applyFont="1" applyFill="1" applyAlignment="1" applyProtection="1">
      <alignment horizontal="left"/>
    </xf>
    <xf numFmtId="0" fontId="85" fillId="0" borderId="0" xfId="0" applyFont="1" applyAlignment="1" applyProtection="1">
      <alignment shrinkToFit="1"/>
      <protection locked="0"/>
    </xf>
    <xf numFmtId="49" fontId="35" fillId="0" borderId="0" xfId="89" applyNumberFormat="1" applyFont="1" applyFill="1" applyAlignment="1" applyProtection="1">
      <alignment horizontal="left" vertical="top"/>
    </xf>
    <xf numFmtId="0" fontId="35" fillId="0" borderId="0" xfId="89" applyNumberFormat="1" applyFont="1" applyFill="1" applyAlignment="1" applyProtection="1">
      <alignment shrinkToFit="1"/>
      <protection locked="0"/>
    </xf>
    <xf numFmtId="0" fontId="85" fillId="0" borderId="0" xfId="0" applyFont="1" applyAlignment="1" applyProtection="1">
      <alignment horizontal="left"/>
    </xf>
    <xf numFmtId="0" fontId="42" fillId="0" borderId="0" xfId="89" applyNumberFormat="1" applyFont="1" applyFill="1" applyAlignment="1" applyProtection="1">
      <alignment shrinkToFit="1"/>
      <protection locked="0"/>
    </xf>
    <xf numFmtId="4" fontId="34" fillId="0" borderId="0" xfId="42" applyNumberFormat="1" applyFont="1" applyFill="1" applyAlignment="1" applyProtection="1">
      <alignment horizontal="right" shrinkToFit="1"/>
    </xf>
    <xf numFmtId="0" fontId="34" fillId="0" borderId="0" xfId="42" applyNumberFormat="1" applyFont="1" applyFill="1" applyAlignment="1" applyProtection="1">
      <alignment horizontal="center" shrinkToFit="1"/>
    </xf>
    <xf numFmtId="0" fontId="34" fillId="0" borderId="0" xfId="89" applyFont="1" applyFill="1" applyAlignment="1" applyProtection="1">
      <alignment horizontal="left" vertical="top"/>
    </xf>
    <xf numFmtId="0" fontId="34" fillId="0" borderId="0" xfId="89" applyFont="1" applyFill="1" applyBorder="1" applyAlignment="1" applyProtection="1">
      <alignment horizontal="left" vertical="top" wrapText="1" shrinkToFit="1"/>
      <protection locked="0"/>
    </xf>
    <xf numFmtId="0" fontId="34" fillId="0" borderId="0" xfId="89" applyFont="1" applyFill="1" applyBorder="1" applyAlignment="1" applyProtection="1">
      <alignment horizontal="center"/>
    </xf>
    <xf numFmtId="49" fontId="35" fillId="0" borderId="0" xfId="89" applyNumberFormat="1" applyFont="1" applyFill="1" applyBorder="1" applyAlignment="1" applyProtection="1">
      <alignment horizontal="left" vertical="top"/>
    </xf>
    <xf numFmtId="4" fontId="34" fillId="0" borderId="0" xfId="42" applyNumberFormat="1" applyFont="1" applyFill="1" applyBorder="1" applyAlignment="1" applyProtection="1">
      <alignment horizontal="right" shrinkToFit="1"/>
    </xf>
    <xf numFmtId="0" fontId="85" fillId="0" borderId="0" xfId="0" applyFont="1" applyFill="1"/>
    <xf numFmtId="0" fontId="35" fillId="0" borderId="0" xfId="89" applyFont="1" applyFill="1" applyAlignment="1" applyProtection="1">
      <alignment horizontal="left" vertical="top"/>
    </xf>
    <xf numFmtId="0" fontId="35" fillId="0" borderId="0" xfId="89" applyNumberFormat="1" applyFont="1" applyFill="1" applyAlignment="1" applyProtection="1">
      <alignment horizontal="left" vertical="top"/>
    </xf>
    <xf numFmtId="0" fontId="34" fillId="0" borderId="0" xfId="89" applyFont="1" applyFill="1" applyBorder="1" applyAlignment="1" applyProtection="1">
      <alignment horizontal="center" shrinkToFit="1"/>
    </xf>
    <xf numFmtId="4" fontId="85" fillId="0" borderId="0" xfId="0" applyNumberFormat="1" applyFont="1" applyAlignment="1" applyProtection="1">
      <alignment horizontal="left" shrinkToFit="1"/>
    </xf>
    <xf numFmtId="0" fontId="63" fillId="0" borderId="0" xfId="0" applyFont="1" applyFill="1"/>
    <xf numFmtId="0" fontId="63" fillId="0" borderId="0" xfId="0" applyFont="1"/>
    <xf numFmtId="165" fontId="6" fillId="0" borderId="0" xfId="43" applyFont="1"/>
    <xf numFmtId="0" fontId="68" fillId="0" borderId="0" xfId="89" applyNumberFormat="1" applyFont="1" applyFill="1" applyAlignment="1" applyProtection="1">
      <alignment horizontal="left" wrapText="1"/>
    </xf>
    <xf numFmtId="0" fontId="50" fillId="0" borderId="0" xfId="89" applyNumberFormat="1" applyFont="1" applyFill="1" applyAlignment="1" applyProtection="1">
      <alignment horizontal="left" vertical="top" wrapText="1" shrinkToFit="1"/>
      <protection locked="0"/>
    </xf>
    <xf numFmtId="0" fontId="50" fillId="0" borderId="0" xfId="89" applyNumberFormat="1" applyFont="1" applyFill="1" applyAlignment="1" applyProtection="1">
      <alignment horizontal="left"/>
    </xf>
    <xf numFmtId="49" fontId="42" fillId="0" borderId="0" xfId="89" applyNumberFormat="1" applyFont="1" applyFill="1" applyBorder="1" applyAlignment="1" applyProtection="1">
      <alignment horizontal="left" vertical="top"/>
    </xf>
    <xf numFmtId="0" fontId="34" fillId="0" borderId="0" xfId="89" applyFont="1" applyFill="1" applyBorder="1" applyAlignment="1" applyProtection="1">
      <alignment horizontal="right"/>
    </xf>
    <xf numFmtId="0" fontId="34" fillId="0" borderId="0" xfId="89" applyFont="1" applyFill="1" applyBorder="1" applyAlignment="1" applyProtection="1">
      <alignment horizontal="right" shrinkToFit="1"/>
    </xf>
    <xf numFmtId="49" fontId="35" fillId="0" borderId="0" xfId="42" applyNumberFormat="1" applyFont="1" applyFill="1" applyBorder="1" applyAlignment="1" applyProtection="1">
      <alignment horizontal="left" vertical="top"/>
    </xf>
    <xf numFmtId="165" fontId="34" fillId="0" borderId="0" xfId="42" applyNumberFormat="1" applyFont="1" applyFill="1" applyBorder="1" applyAlignment="1" applyProtection="1">
      <alignment horizontal="right" shrinkToFit="1"/>
    </xf>
    <xf numFmtId="166" fontId="34" fillId="0" borderId="0" xfId="42" applyNumberFormat="1" applyFont="1" applyFill="1" applyBorder="1" applyAlignment="1" applyProtection="1">
      <alignment horizontal="right"/>
    </xf>
    <xf numFmtId="0" fontId="34" fillId="0" borderId="0" xfId="42" applyNumberFormat="1" applyFont="1" applyFill="1" applyBorder="1" applyAlignment="1" applyProtection="1">
      <alignment horizontal="center"/>
    </xf>
    <xf numFmtId="0" fontId="34" fillId="0" borderId="0" xfId="42" applyNumberFormat="1" applyFont="1" applyFill="1" applyBorder="1" applyAlignment="1" applyProtection="1">
      <alignment horizontal="right" shrinkToFit="1"/>
    </xf>
    <xf numFmtId="0" fontId="42" fillId="0" borderId="0" xfId="89" applyNumberFormat="1" applyFont="1" applyFill="1" applyBorder="1" applyAlignment="1" applyProtection="1">
      <alignment horizontal="left" vertical="top"/>
    </xf>
    <xf numFmtId="0" fontId="63" fillId="0" borderId="0" xfId="0" applyFont="1" applyAlignment="1" applyProtection="1"/>
    <xf numFmtId="0" fontId="34" fillId="0" borderId="0" xfId="0" applyFont="1" applyBorder="1" applyAlignment="1" applyProtection="1">
      <alignment horizontal="left" vertical="top" wrapText="1" shrinkToFit="1"/>
      <protection locked="0"/>
    </xf>
    <xf numFmtId="0" fontId="33" fillId="0" borderId="0" xfId="89" applyFont="1" applyFill="1" applyBorder="1" applyAlignment="1" applyProtection="1">
      <alignment horizontal="left" vertical="top" wrapText="1" shrinkToFit="1"/>
      <protection locked="0"/>
    </xf>
    <xf numFmtId="0" fontId="62" fillId="0" borderId="0" xfId="0" applyFont="1" applyAlignment="1" applyProtection="1">
      <alignment horizontal="left"/>
    </xf>
    <xf numFmtId="0" fontId="85" fillId="0" borderId="0" xfId="0" applyFont="1" applyProtection="1"/>
    <xf numFmtId="0" fontId="85" fillId="0" borderId="0" xfId="0" applyFont="1" applyBorder="1" applyAlignment="1" applyProtection="1">
      <alignment wrapText="1" shrinkToFit="1"/>
      <protection locked="0"/>
    </xf>
    <xf numFmtId="4" fontId="85" fillId="0" borderId="0" xfId="0" applyNumberFormat="1" applyFont="1" applyBorder="1" applyAlignment="1" applyProtection="1">
      <alignment shrinkToFit="1"/>
      <protection locked="0"/>
    </xf>
    <xf numFmtId="0" fontId="85" fillId="0" borderId="0" xfId="0" applyFont="1" applyAlignment="1">
      <alignment horizontal="left" vertical="top" wrapText="1"/>
    </xf>
    <xf numFmtId="4" fontId="85" fillId="0" borderId="0" xfId="0" applyNumberFormat="1" applyFont="1" applyAlignment="1" applyProtection="1">
      <alignment wrapText="1" shrinkToFit="1"/>
      <protection locked="0"/>
    </xf>
    <xf numFmtId="0" fontId="85" fillId="0" borderId="0" xfId="0" applyFont="1" applyAlignment="1">
      <alignment horizontal="left" vertical="top" wrapText="1" indent="1"/>
    </xf>
    <xf numFmtId="0" fontId="85" fillId="0" borderId="0" xfId="0" applyFont="1" applyAlignment="1" applyProtection="1">
      <alignment wrapText="1" shrinkToFit="1"/>
      <protection locked="0"/>
    </xf>
    <xf numFmtId="0" fontId="50" fillId="0" borderId="0" xfId="0" applyFont="1" applyAlignment="1" applyProtection="1">
      <alignment horizontal="left" vertical="center" wrapText="1"/>
    </xf>
    <xf numFmtId="0" fontId="43" fillId="0" borderId="0" xfId="89" applyNumberFormat="1" applyFont="1" applyFill="1" applyAlignment="1" applyProtection="1">
      <alignment horizontal="left" vertical="center" wrapText="1" shrinkToFit="1"/>
      <protection locked="0"/>
    </xf>
    <xf numFmtId="4" fontId="6" fillId="0" borderId="0" xfId="43" applyNumberFormat="1" applyFont="1" applyFill="1" applyAlignment="1" applyProtection="1">
      <alignment horizontal="left" vertical="center" wrapText="1" shrinkToFit="1"/>
    </xf>
    <xf numFmtId="0" fontId="85" fillId="0" borderId="0" xfId="0" applyFont="1" applyAlignment="1">
      <alignment horizontal="left" vertical="center" wrapText="1"/>
    </xf>
    <xf numFmtId="0" fontId="62" fillId="0" borderId="0" xfId="0" applyFont="1" applyFill="1" applyProtection="1"/>
    <xf numFmtId="0" fontId="6" fillId="0" borderId="0" xfId="0" applyFont="1" applyBorder="1" applyAlignment="1" applyProtection="1">
      <alignment vertical="top" wrapText="1"/>
    </xf>
    <xf numFmtId="0" fontId="85" fillId="0" borderId="0" xfId="0" applyFont="1" applyAlignment="1" applyProtection="1">
      <alignment wrapText="1" shrinkToFit="1"/>
    </xf>
    <xf numFmtId="0" fontId="74" fillId="0" borderId="0" xfId="0" applyFont="1" applyAlignment="1" applyProtection="1">
      <alignment horizontal="right" vertical="center" wrapText="1"/>
    </xf>
    <xf numFmtId="0" fontId="85" fillId="0" borderId="0" xfId="0" applyFont="1" applyBorder="1" applyProtection="1"/>
    <xf numFmtId="0" fontId="85" fillId="0" borderId="26" xfId="0" applyFont="1" applyBorder="1" applyProtection="1"/>
    <xf numFmtId="0" fontId="34" fillId="0" borderId="21" xfId="0" applyFont="1" applyBorder="1" applyAlignment="1" applyProtection="1">
      <alignment wrapText="1" shrinkToFit="1"/>
      <protection locked="0"/>
    </xf>
    <xf numFmtId="4" fontId="85" fillId="0" borderId="21" xfId="0" applyNumberFormat="1" applyFont="1" applyBorder="1" applyAlignment="1" applyProtection="1">
      <alignment shrinkToFit="1"/>
    </xf>
    <xf numFmtId="0" fontId="85" fillId="0" borderId="21" xfId="0" applyFont="1" applyBorder="1" applyAlignment="1" applyProtection="1">
      <alignment shrinkToFit="1"/>
    </xf>
    <xf numFmtId="4" fontId="85" fillId="0" borderId="35" xfId="0" applyNumberFormat="1" applyFont="1" applyBorder="1" applyAlignment="1" applyProtection="1">
      <alignment horizontal="right" shrinkToFit="1"/>
    </xf>
    <xf numFmtId="4" fontId="85" fillId="0" borderId="36" xfId="0" applyNumberFormat="1" applyFont="1" applyBorder="1" applyAlignment="1" applyProtection="1">
      <alignment shrinkToFit="1"/>
    </xf>
    <xf numFmtId="4" fontId="85" fillId="0" borderId="19" xfId="0" applyNumberFormat="1" applyFont="1" applyBorder="1" applyAlignment="1" applyProtection="1">
      <alignment shrinkToFit="1"/>
    </xf>
    <xf numFmtId="49" fontId="50" fillId="0" borderId="0" xfId="89" applyNumberFormat="1" applyFont="1" applyFill="1" applyAlignment="1" applyProtection="1">
      <alignment wrapText="1" shrinkToFit="1"/>
      <protection locked="0"/>
    </xf>
    <xf numFmtId="0" fontId="50" fillId="0" borderId="0" xfId="89" applyNumberFormat="1" applyFont="1" applyFill="1" applyAlignment="1" applyProtection="1">
      <alignment horizontal="left" wrapText="1" shrinkToFit="1"/>
      <protection locked="0"/>
    </xf>
    <xf numFmtId="4" fontId="27" fillId="0" borderId="0" xfId="43" applyNumberFormat="1" applyFont="1" applyFill="1" applyAlignment="1" applyProtection="1">
      <alignment horizontal="center"/>
    </xf>
    <xf numFmtId="0" fontId="50" fillId="0" borderId="0" xfId="89" applyFont="1" applyFill="1" applyAlignment="1" applyProtection="1">
      <alignment horizontal="left" vertical="top" wrapText="1" shrinkToFit="1"/>
      <protection locked="0"/>
    </xf>
    <xf numFmtId="4" fontId="6" fillId="0" borderId="21" xfId="0" applyNumberFormat="1" applyFont="1" applyBorder="1" applyAlignment="1" applyProtection="1">
      <alignment shrinkToFit="1"/>
      <protection locked="0"/>
    </xf>
    <xf numFmtId="4" fontId="85" fillId="0" borderId="0" xfId="0" applyNumberFormat="1" applyFont="1" applyProtection="1"/>
    <xf numFmtId="0" fontId="6" fillId="0" borderId="0" xfId="0" applyFont="1" applyAlignment="1" applyProtection="1">
      <alignment horizontal="left" vertical="top" wrapText="1" shrinkToFit="1"/>
      <protection locked="0"/>
    </xf>
    <xf numFmtId="4" fontId="6" fillId="0" borderId="0" xfId="89" applyNumberFormat="1" applyFont="1" applyFill="1" applyAlignment="1" applyProtection="1">
      <alignment horizontal="right" shrinkToFit="1"/>
    </xf>
    <xf numFmtId="2" fontId="6" fillId="0" borderId="0" xfId="0" applyNumberFormat="1" applyFont="1" applyFill="1" applyAlignment="1">
      <alignment horizontal="justify" wrapText="1"/>
    </xf>
    <xf numFmtId="0" fontId="6" fillId="0" borderId="0" xfId="81" applyNumberFormat="1" applyFont="1" applyFill="1" applyBorder="1" applyAlignment="1" applyProtection="1">
      <alignment horizontal="left" vertical="top" wrapText="1" shrinkToFit="1"/>
      <protection locked="0"/>
    </xf>
    <xf numFmtId="0" fontId="6" fillId="0" borderId="0" xfId="89" applyFont="1" applyFill="1" applyBorder="1" applyAlignment="1" applyProtection="1">
      <alignment horizontal="center"/>
    </xf>
    <xf numFmtId="4" fontId="35" fillId="0" borderId="19" xfId="89" applyNumberFormat="1" applyFont="1" applyFill="1" applyBorder="1" applyAlignment="1" applyProtection="1">
      <alignment horizontal="right" shrinkToFit="1"/>
    </xf>
    <xf numFmtId="0" fontId="74" fillId="18" borderId="24" xfId="0" applyFont="1" applyFill="1" applyBorder="1" applyAlignment="1">
      <alignment horizontal="justify" vertical="center" wrapText="1"/>
    </xf>
    <xf numFmtId="0" fontId="6" fillId="0" borderId="10" xfId="0" applyFont="1" applyBorder="1"/>
    <xf numFmtId="0" fontId="34" fillId="0" borderId="0" xfId="0" applyNumberFormat="1" applyFont="1" applyFill="1" applyBorder="1" applyAlignment="1" applyProtection="1">
      <alignment horizontal="left" vertical="top" wrapText="1" shrinkToFit="1"/>
      <protection locked="0"/>
    </xf>
    <xf numFmtId="0" fontId="74" fillId="0" borderId="0" xfId="0" applyFont="1"/>
    <xf numFmtId="0" fontId="42" fillId="0" borderId="0" xfId="89" applyNumberFormat="1" applyFont="1" applyFill="1" applyAlignment="1" applyProtection="1">
      <alignment horizontal="left" vertical="top" wrapText="1"/>
    </xf>
    <xf numFmtId="0" fontId="35" fillId="0" borderId="0" xfId="89" applyNumberFormat="1" applyFont="1" applyFill="1" applyAlignment="1" applyProtection="1">
      <alignment vertical="top" wrapText="1" shrinkToFit="1"/>
      <protection locked="0"/>
    </xf>
    <xf numFmtId="0" fontId="63" fillId="0" borderId="0" xfId="0" applyFont="1" applyAlignment="1" applyProtection="1">
      <alignment horizontal="left" vertical="top"/>
    </xf>
    <xf numFmtId="0" fontId="6" fillId="0" borderId="0" xfId="0" applyFont="1" applyAlignment="1">
      <alignment horizontal="right"/>
    </xf>
    <xf numFmtId="0" fontId="6" fillId="0" borderId="0" xfId="89" applyNumberFormat="1" applyFont="1" applyFill="1" applyAlignment="1" applyProtection="1">
      <alignment horizontal="center" wrapText="1"/>
    </xf>
    <xf numFmtId="0" fontId="6" fillId="0" borderId="0" xfId="89" applyFont="1" applyFill="1" applyAlignment="1" applyProtection="1">
      <alignment horizontal="left" vertical="top" wrapText="1" shrinkToFit="1"/>
    </xf>
    <xf numFmtId="2" fontId="6" fillId="0" borderId="0" xfId="0" applyNumberFormat="1" applyFont="1" applyFill="1" applyAlignment="1">
      <alignment horizontal="justify" vertical="top" wrapText="1"/>
    </xf>
    <xf numFmtId="2" fontId="6" fillId="0" borderId="0" xfId="0" quotePrefix="1" applyNumberFormat="1" applyFont="1" applyFill="1" applyAlignment="1">
      <alignment horizontal="justify" vertical="top" wrapText="1"/>
    </xf>
    <xf numFmtId="0" fontId="6" fillId="0" borderId="0" xfId="81" applyNumberFormat="1" applyFont="1" applyFill="1" applyAlignment="1">
      <alignment horizontal="justify" vertical="top" wrapText="1"/>
    </xf>
    <xf numFmtId="0" fontId="76" fillId="0" borderId="0" xfId="0" applyFont="1" applyAlignment="1">
      <alignment horizontal="center"/>
    </xf>
    <xf numFmtId="0" fontId="50" fillId="0" borderId="0" xfId="89" applyNumberFormat="1" applyFont="1" applyFill="1" applyAlignment="1" applyProtection="1">
      <alignment wrapText="1" shrinkToFit="1"/>
      <protection locked="0"/>
    </xf>
    <xf numFmtId="4" fontId="6" fillId="0" borderId="0" xfId="89" applyNumberFormat="1" applyFont="1" applyFill="1" applyBorder="1" applyAlignment="1" applyProtection="1">
      <alignment horizontal="right" shrinkToFit="1"/>
    </xf>
    <xf numFmtId="0" fontId="35" fillId="0" borderId="0" xfId="89" applyNumberFormat="1" applyFont="1" applyFill="1" applyAlignment="1" applyProtection="1"/>
    <xf numFmtId="0" fontId="6" fillId="0" borderId="0" xfId="0" applyFont="1" applyBorder="1" applyProtection="1"/>
    <xf numFmtId="0" fontId="6" fillId="0" borderId="26" xfId="0" applyFont="1" applyBorder="1" applyProtection="1"/>
    <xf numFmtId="0" fontId="6" fillId="0" borderId="21" xfId="0" applyFont="1" applyBorder="1" applyAlignment="1" applyProtection="1">
      <alignment wrapText="1" shrinkToFit="1"/>
      <protection locked="0"/>
    </xf>
    <xf numFmtId="4" fontId="6" fillId="0" borderId="21" xfId="0" applyNumberFormat="1" applyFont="1" applyBorder="1" applyAlignment="1" applyProtection="1">
      <alignment shrinkToFit="1"/>
    </xf>
    <xf numFmtId="0" fontId="6" fillId="0" borderId="21" xfId="0" applyFont="1" applyBorder="1" applyAlignment="1" applyProtection="1">
      <alignment shrinkToFit="1"/>
    </xf>
    <xf numFmtId="4" fontId="6" fillId="0" borderId="35" xfId="0" applyNumberFormat="1" applyFont="1" applyBorder="1" applyAlignment="1" applyProtection="1">
      <alignment horizontal="right" shrinkToFit="1"/>
    </xf>
    <xf numFmtId="4" fontId="6" fillId="0" borderId="36" xfId="0" applyNumberFormat="1" applyFont="1" applyBorder="1" applyAlignment="1" applyProtection="1">
      <alignment shrinkToFit="1"/>
    </xf>
    <xf numFmtId="4" fontId="6" fillId="0" borderId="19" xfId="0" applyNumberFormat="1" applyFont="1" applyBorder="1" applyAlignment="1" applyProtection="1">
      <alignment shrinkToFit="1"/>
    </xf>
    <xf numFmtId="0" fontId="64" fillId="0" borderId="0" xfId="0" applyFont="1" applyAlignment="1">
      <alignment wrapText="1"/>
    </xf>
    <xf numFmtId="0" fontId="78" fillId="0" borderId="0" xfId="0" applyFont="1" applyAlignment="1" applyProtection="1">
      <alignment vertical="top"/>
    </xf>
    <xf numFmtId="0" fontId="6" fillId="0" borderId="0" xfId="0" applyFont="1" applyAlignment="1">
      <alignment horizontal="justify" vertical="top" wrapText="1"/>
    </xf>
    <xf numFmtId="0" fontId="67" fillId="0" borderId="0" xfId="89" applyNumberFormat="1" applyFont="1" applyFill="1" applyAlignment="1" applyProtection="1">
      <alignment horizontal="center" vertical="top" wrapText="1" shrinkToFit="1"/>
      <protection locked="0"/>
    </xf>
    <xf numFmtId="0" fontId="63" fillId="0" borderId="0" xfId="0" applyFont="1" applyAlignment="1" applyProtection="1">
      <alignment vertical="top" wrapText="1" shrinkToFit="1"/>
      <protection locked="0"/>
    </xf>
    <xf numFmtId="0" fontId="43" fillId="0" borderId="0" xfId="89" applyNumberFormat="1" applyFont="1" applyFill="1" applyAlignment="1" applyProtection="1">
      <alignment vertical="top" wrapText="1" shrinkToFit="1"/>
      <protection locked="0"/>
    </xf>
    <xf numFmtId="0" fontId="6" fillId="0" borderId="0" xfId="0" applyFont="1" applyAlignment="1">
      <alignment vertical="top" wrapText="1"/>
    </xf>
    <xf numFmtId="167" fontId="79" fillId="0" borderId="0" xfId="0" applyNumberFormat="1" applyFont="1"/>
    <xf numFmtId="0" fontId="74" fillId="0" borderId="0" xfId="0" applyFont="1" applyAlignment="1">
      <alignment vertical="top" wrapText="1"/>
    </xf>
    <xf numFmtId="0" fontId="63" fillId="0" borderId="0" xfId="0" applyFont="1" applyFill="1" applyAlignment="1" applyProtection="1">
      <alignment horizontal="left" vertical="top"/>
    </xf>
    <xf numFmtId="4" fontId="7" fillId="0" borderId="37" xfId="43" applyNumberFormat="1" applyFont="1" applyFill="1" applyBorder="1" applyAlignment="1" applyProtection="1">
      <alignment horizontal="right" shrinkToFit="1"/>
      <protection locked="0"/>
    </xf>
    <xf numFmtId="4" fontId="7" fillId="0" borderId="0" xfId="43" applyNumberFormat="1" applyFont="1" applyFill="1" applyBorder="1" applyAlignment="1" applyProtection="1">
      <alignment horizontal="right" shrinkToFit="1"/>
      <protection locked="0"/>
    </xf>
    <xf numFmtId="0" fontId="6" fillId="0" borderId="0" xfId="0" applyFont="1" applyFill="1" applyAlignment="1">
      <alignment horizontal="right"/>
    </xf>
    <xf numFmtId="0" fontId="63" fillId="0" borderId="0" xfId="0" applyFont="1" applyBorder="1" applyAlignment="1" applyProtection="1">
      <alignment horizontal="left" vertical="top"/>
    </xf>
    <xf numFmtId="3" fontId="27" fillId="0" borderId="0" xfId="89" applyNumberFormat="1" applyFont="1" applyFill="1" applyBorder="1" applyAlignment="1" applyProtection="1">
      <alignment horizontal="right" shrinkToFit="1"/>
    </xf>
    <xf numFmtId="4" fontId="7" fillId="0" borderId="0" xfId="89" applyNumberFormat="1" applyFont="1" applyFill="1" applyBorder="1" applyAlignment="1" applyProtection="1">
      <alignment horizontal="right" shrinkToFit="1"/>
      <protection locked="0"/>
    </xf>
    <xf numFmtId="2" fontId="6" fillId="0" borderId="0" xfId="89" applyNumberFormat="1" applyFont="1" applyFill="1" applyAlignment="1" applyProtection="1">
      <alignment horizontal="center" vertical="top" wrapText="1"/>
    </xf>
    <xf numFmtId="0" fontId="71" fillId="0" borderId="0" xfId="89" applyNumberFormat="1" applyFont="1" applyFill="1" applyAlignment="1" applyProtection="1">
      <alignment horizontal="center" vertical="top" wrapText="1" shrinkToFit="1"/>
    </xf>
    <xf numFmtId="43" fontId="6" fillId="0" borderId="0" xfId="42" applyFont="1" applyFill="1" applyAlignment="1" applyProtection="1">
      <alignment horizontal="center" shrinkToFit="1"/>
    </xf>
    <xf numFmtId="0" fontId="6" fillId="0" borderId="0" xfId="89" applyNumberFormat="1" applyFont="1" applyFill="1" applyAlignment="1" applyProtection="1">
      <alignment horizontal="left" vertical="top" wrapText="1" shrinkToFit="1"/>
    </xf>
    <xf numFmtId="0" fontId="6" fillId="0" borderId="0" xfId="89" applyNumberFormat="1" applyFont="1" applyFill="1" applyAlignment="1" applyProtection="1">
      <alignment vertical="top" wrapText="1"/>
    </xf>
    <xf numFmtId="0" fontId="6" fillId="0" borderId="0" xfId="0" applyFont="1" applyAlignment="1" applyProtection="1">
      <alignment vertical="top" wrapText="1" shrinkToFit="1"/>
    </xf>
    <xf numFmtId="43" fontId="6" fillId="0" borderId="0" xfId="42" applyFont="1" applyAlignment="1" applyProtection="1">
      <alignment horizontal="center" shrinkToFit="1"/>
    </xf>
    <xf numFmtId="0" fontId="71" fillId="0" borderId="0" xfId="0" applyFont="1" applyAlignment="1" applyProtection="1">
      <alignment vertical="top"/>
    </xf>
    <xf numFmtId="0" fontId="71" fillId="0" borderId="0" xfId="89" applyNumberFormat="1" applyFont="1" applyFill="1" applyAlignment="1" applyProtection="1">
      <alignment vertical="top" wrapText="1" shrinkToFit="1"/>
    </xf>
    <xf numFmtId="0" fontId="6" fillId="0" borderId="0" xfId="89" applyNumberFormat="1" applyFont="1" applyFill="1" applyAlignment="1" applyProtection="1">
      <alignment vertical="top" wrapText="1" shrinkToFit="1"/>
    </xf>
    <xf numFmtId="0" fontId="6" fillId="0" borderId="22" xfId="89" applyNumberFormat="1" applyFont="1" applyFill="1" applyBorder="1" applyAlignment="1" applyProtection="1">
      <alignment vertical="top" wrapText="1" shrinkToFit="1"/>
    </xf>
    <xf numFmtId="0" fontId="6" fillId="0" borderId="0" xfId="89" applyFont="1" applyFill="1" applyAlignment="1" applyProtection="1">
      <alignment horizontal="center" vertical="top" shrinkToFit="1"/>
    </xf>
    <xf numFmtId="0" fontId="78" fillId="0" borderId="0" xfId="0" applyFont="1" applyAlignment="1" applyProtection="1">
      <alignment vertical="top" wrapText="1"/>
    </xf>
    <xf numFmtId="0" fontId="6" fillId="0" borderId="0" xfId="0" applyFont="1" applyAlignment="1" applyProtection="1">
      <alignment vertical="top"/>
    </xf>
    <xf numFmtId="0" fontId="78" fillId="0" borderId="0" xfId="0" applyFont="1" applyAlignment="1" applyProtection="1">
      <alignment horizontal="right" vertical="top" wrapText="1"/>
    </xf>
    <xf numFmtId="167" fontId="6" fillId="0" borderId="0" xfId="0" applyNumberFormat="1" applyFont="1"/>
    <xf numFmtId="0" fontId="82" fillId="0" borderId="0" xfId="0" applyFont="1" applyAlignment="1" applyProtection="1">
      <alignment vertical="top" wrapText="1"/>
    </xf>
    <xf numFmtId="43" fontId="64" fillId="0" borderId="0" xfId="42" applyFont="1" applyAlignment="1" applyProtection="1">
      <alignment horizontal="center" shrinkToFit="1"/>
    </xf>
    <xf numFmtId="43" fontId="6" fillId="0" borderId="0" xfId="42" applyFont="1" applyFill="1" applyBorder="1" applyAlignment="1" applyProtection="1">
      <alignment horizontal="center" shrinkToFit="1"/>
    </xf>
    <xf numFmtId="0" fontId="81" fillId="0" borderId="0" xfId="0" applyFont="1" applyAlignment="1" applyProtection="1">
      <alignment vertical="top" wrapText="1"/>
    </xf>
    <xf numFmtId="0" fontId="80" fillId="0" borderId="0" xfId="0" applyFont="1" applyAlignment="1" applyProtection="1">
      <alignment vertical="top" wrapText="1"/>
    </xf>
    <xf numFmtId="0" fontId="6" fillId="0" borderId="0" xfId="0" applyFont="1" applyFill="1" applyBorder="1" applyAlignment="1" applyProtection="1">
      <alignment horizontal="left" vertical="top" wrapText="1" shrinkToFit="1"/>
    </xf>
    <xf numFmtId="43" fontId="6" fillId="0" borderId="0" xfId="42" applyFont="1" applyFill="1" applyBorder="1" applyAlignment="1" applyProtection="1">
      <alignment horizontal="center" wrapText="1"/>
    </xf>
    <xf numFmtId="0" fontId="78" fillId="0" borderId="0" xfId="0" applyFont="1" applyAlignment="1" applyProtection="1">
      <alignment vertical="top" wrapText="1" shrinkToFit="1"/>
      <protection locked="0"/>
    </xf>
    <xf numFmtId="0" fontId="29" fillId="0" borderId="0" xfId="0" applyFont="1" applyAlignment="1" applyProtection="1">
      <alignment horizontal="left" vertical="top" wrapText="1" shrinkToFit="1"/>
      <protection locked="0"/>
    </xf>
    <xf numFmtId="0" fontId="6" fillId="18" borderId="0" xfId="0" applyFont="1" applyFill="1" applyAlignment="1">
      <alignment horizontal="justify" vertical="top" wrapText="1"/>
    </xf>
    <xf numFmtId="0" fontId="85" fillId="0" borderId="0" xfId="0" applyFont="1" applyAlignment="1" applyProtection="1">
      <alignment horizontal="left" vertical="top" wrapText="1" shrinkToFit="1"/>
      <protection locked="0"/>
    </xf>
    <xf numFmtId="0" fontId="6" fillId="0" borderId="0" xfId="0" applyFont="1" applyFill="1" applyAlignment="1">
      <alignment horizontal="justify" vertical="top" wrapText="1"/>
    </xf>
    <xf numFmtId="0" fontId="6" fillId="0" borderId="0" xfId="0" applyFont="1" applyFill="1" applyAlignment="1">
      <alignment horizontal="right" vertical="center" wrapText="1"/>
    </xf>
    <xf numFmtId="0" fontId="6" fillId="0" borderId="0" xfId="0" applyFont="1" applyFill="1" applyAlignment="1">
      <alignment horizontal="center" vertical="center" wrapText="1"/>
    </xf>
    <xf numFmtId="0" fontId="85" fillId="0" borderId="0" xfId="0" applyFont="1" applyFill="1" applyBorder="1" applyAlignment="1" applyProtection="1">
      <alignment vertical="top" wrapText="1" shrinkToFit="1"/>
      <protection locked="0"/>
    </xf>
    <xf numFmtId="4" fontId="85" fillId="0" borderId="0" xfId="0" applyNumberFormat="1" applyFont="1" applyFill="1" applyAlignment="1" applyProtection="1">
      <alignment shrinkToFit="1"/>
    </xf>
    <xf numFmtId="0" fontId="85" fillId="0" borderId="0" xfId="0" applyFont="1" applyFill="1" applyAlignment="1" applyProtection="1">
      <alignment shrinkToFit="1"/>
    </xf>
    <xf numFmtId="4" fontId="6" fillId="0" borderId="0" xfId="0" applyNumberFormat="1" applyFont="1" applyFill="1" applyBorder="1" applyAlignment="1" applyProtection="1">
      <alignment horizontal="right" shrinkToFit="1"/>
    </xf>
    <xf numFmtId="0" fontId="4" fillId="0" borderId="0" xfId="89" applyNumberFormat="1" applyFont="1" applyFill="1" applyBorder="1" applyAlignment="1" applyProtection="1">
      <alignment vertical="top"/>
    </xf>
    <xf numFmtId="0" fontId="35" fillId="0" borderId="0" xfId="89" applyNumberFormat="1" applyFont="1" applyFill="1" applyBorder="1" applyAlignment="1" applyProtection="1">
      <alignment vertical="top"/>
    </xf>
    <xf numFmtId="0" fontId="4" fillId="0" borderId="21" xfId="89" applyNumberFormat="1" applyFont="1" applyFill="1" applyBorder="1" applyAlignment="1" applyProtection="1">
      <alignment vertical="top"/>
    </xf>
    <xf numFmtId="0" fontId="34" fillId="0" borderId="38" xfId="89" applyNumberFormat="1" applyFont="1" applyFill="1" applyBorder="1" applyAlignment="1" applyProtection="1">
      <alignment vertical="top" wrapText="1"/>
    </xf>
    <xf numFmtId="0" fontId="10" fillId="0" borderId="0" xfId="89" applyNumberFormat="1" applyFont="1" applyFill="1" applyBorder="1" applyAlignment="1" applyProtection="1">
      <alignment vertical="top" wrapText="1"/>
    </xf>
    <xf numFmtId="0" fontId="6" fillId="0" borderId="0" xfId="0" applyFont="1" applyAlignment="1">
      <alignment horizontal="right" vertical="center" wrapText="1"/>
    </xf>
    <xf numFmtId="2" fontId="68" fillId="0" borderId="0" xfId="89" applyNumberFormat="1" applyFont="1" applyFill="1" applyAlignment="1" applyProtection="1">
      <alignment horizontal="right" wrapText="1"/>
    </xf>
    <xf numFmtId="0" fontId="42" fillId="0" borderId="0" xfId="89" applyNumberFormat="1" applyFont="1" applyFill="1" applyAlignment="1" applyProtection="1">
      <alignment horizontal="right"/>
    </xf>
    <xf numFmtId="0" fontId="50" fillId="0" borderId="0" xfId="89" applyNumberFormat="1" applyFont="1" applyFill="1" applyAlignment="1" applyProtection="1">
      <alignment horizontal="right" vertical="top"/>
    </xf>
    <xf numFmtId="0" fontId="50" fillId="0" borderId="0" xfId="89" applyNumberFormat="1" applyFont="1" applyFill="1" applyAlignment="1" applyProtection="1">
      <alignment horizontal="right"/>
    </xf>
    <xf numFmtId="0" fontId="35" fillId="0" borderId="0" xfId="81" applyFont="1" applyFill="1" applyBorder="1" applyAlignment="1" applyProtection="1">
      <alignment horizontal="right" vertical="top"/>
    </xf>
    <xf numFmtId="0" fontId="35" fillId="0" borderId="0" xfId="0" applyFont="1" applyAlignment="1" applyProtection="1">
      <alignment horizontal="right"/>
    </xf>
    <xf numFmtId="0" fontId="62" fillId="0" borderId="0" xfId="0" applyFont="1" applyAlignment="1" applyProtection="1">
      <alignment horizontal="right"/>
    </xf>
    <xf numFmtId="0" fontId="62" fillId="0" borderId="0" xfId="0" applyFont="1" applyFill="1" applyAlignment="1" applyProtection="1">
      <alignment horizontal="right"/>
    </xf>
    <xf numFmtId="0" fontId="85" fillId="0" borderId="0" xfId="0" applyFont="1" applyFill="1" applyAlignment="1" applyProtection="1">
      <alignment horizontal="right"/>
    </xf>
    <xf numFmtId="0" fontId="35" fillId="0" borderId="0" xfId="0" applyFont="1" applyFill="1" applyAlignment="1" applyProtection="1">
      <alignment horizontal="right"/>
    </xf>
    <xf numFmtId="0" fontId="29" fillId="0" borderId="0" xfId="0" applyFont="1" applyAlignment="1">
      <alignment horizontal="justify" vertical="center" wrapText="1"/>
    </xf>
    <xf numFmtId="0" fontId="29" fillId="0" borderId="0" xfId="89" applyNumberFormat="1" applyFont="1" applyFill="1" applyAlignment="1" applyProtection="1">
      <alignment horizontal="left" wrapText="1" shrinkToFit="1"/>
      <protection locked="0"/>
    </xf>
    <xf numFmtId="0" fontId="74" fillId="0" borderId="23" xfId="0" applyFont="1" applyFill="1" applyBorder="1" applyAlignment="1">
      <alignment horizontal="justify" vertical="center" wrapText="1"/>
    </xf>
    <xf numFmtId="4" fontId="63" fillId="0" borderId="0" xfId="0" applyNumberFormat="1" applyFont="1" applyFill="1" applyAlignment="1" applyProtection="1">
      <alignment shrinkToFit="1"/>
    </xf>
    <xf numFmtId="0" fontId="63" fillId="0" borderId="0" xfId="0" applyFont="1" applyFill="1" applyAlignment="1" applyProtection="1">
      <alignment shrinkToFit="1"/>
    </xf>
    <xf numFmtId="4" fontId="63" fillId="0" borderId="0" xfId="0" applyNumberFormat="1" applyFont="1" applyFill="1" applyAlignment="1" applyProtection="1">
      <alignment shrinkToFit="1"/>
      <protection locked="0"/>
    </xf>
    <xf numFmtId="2" fontId="68" fillId="0" borderId="0" xfId="89" applyNumberFormat="1" applyFont="1" applyFill="1" applyAlignment="1" applyProtection="1">
      <alignment horizontal="right" vertical="top" wrapText="1"/>
    </xf>
    <xf numFmtId="0" fontId="50" fillId="0" borderId="0" xfId="0" applyFont="1" applyAlignment="1" applyProtection="1">
      <alignment horizontal="right" vertical="top"/>
    </xf>
    <xf numFmtId="0" fontId="43" fillId="0" borderId="0" xfId="89" applyNumberFormat="1" applyFont="1" applyFill="1" applyAlignment="1" applyProtection="1">
      <alignment horizontal="right" vertical="top"/>
    </xf>
    <xf numFmtId="0" fontId="42" fillId="0" borderId="0" xfId="89" applyNumberFormat="1" applyFont="1" applyFill="1" applyAlignment="1" applyProtection="1">
      <alignment horizontal="right" vertical="top"/>
    </xf>
    <xf numFmtId="0" fontId="62" fillId="0" borderId="0" xfId="0" applyFont="1" applyFill="1" applyAlignment="1" applyProtection="1">
      <alignment horizontal="right" vertical="top"/>
    </xf>
    <xf numFmtId="0" fontId="62" fillId="0" borderId="0" xfId="0" applyFont="1" applyAlignment="1" applyProtection="1">
      <alignment horizontal="right" vertical="top"/>
    </xf>
    <xf numFmtId="0" fontId="70" fillId="0" borderId="12" xfId="89" applyFont="1" applyBorder="1" applyAlignment="1" applyProtection="1">
      <alignment horizontal="right" vertical="top"/>
    </xf>
    <xf numFmtId="0" fontId="70" fillId="0" borderId="0" xfId="89" applyFont="1" applyAlignment="1" applyProtection="1">
      <alignment horizontal="right" vertical="top"/>
    </xf>
    <xf numFmtId="0" fontId="35" fillId="0" borderId="0" xfId="0" applyFont="1" applyAlignment="1" applyProtection="1">
      <alignment horizontal="right" vertical="top"/>
    </xf>
    <xf numFmtId="0" fontId="85" fillId="0" borderId="0" xfId="0" applyFont="1" applyAlignment="1">
      <alignment horizontal="right"/>
    </xf>
    <xf numFmtId="0" fontId="62" fillId="0" borderId="0" xfId="0" applyFont="1" applyBorder="1" applyAlignment="1" applyProtection="1">
      <alignment horizontal="right" vertical="top"/>
    </xf>
    <xf numFmtId="0" fontId="85" fillId="0" borderId="0" xfId="0" applyFont="1" applyBorder="1" applyAlignment="1">
      <alignment horizontal="right"/>
    </xf>
    <xf numFmtId="0" fontId="78" fillId="0" borderId="0" xfId="0" applyFont="1" applyAlignment="1">
      <alignment vertical="center" wrapText="1"/>
    </xf>
    <xf numFmtId="4" fontId="6" fillId="0" borderId="0" xfId="89" applyNumberFormat="1" applyFont="1" applyFill="1" applyBorder="1" applyAlignment="1" applyProtection="1">
      <alignment horizontal="right" shrinkToFit="1"/>
      <protection locked="0"/>
    </xf>
    <xf numFmtId="0" fontId="86" fillId="0" borderId="0" xfId="0" applyFont="1" applyBorder="1" applyAlignment="1" applyProtection="1">
      <alignment vertical="center" wrapText="1"/>
    </xf>
    <xf numFmtId="0" fontId="86" fillId="0" borderId="0" xfId="89" applyNumberFormat="1" applyFont="1" applyFill="1" applyAlignment="1" applyProtection="1">
      <alignment vertical="top" wrapText="1"/>
    </xf>
    <xf numFmtId="49" fontId="86" fillId="0" borderId="22" xfId="91" applyNumberFormat="1" applyFont="1" applyFill="1" applyBorder="1" applyAlignment="1" applyProtection="1">
      <alignment horizontal="center" vertical="center" wrapText="1"/>
      <protection locked="0"/>
    </xf>
    <xf numFmtId="0" fontId="50" fillId="0" borderId="0" xfId="89" applyNumberFormat="1" applyFont="1" applyFill="1" applyAlignment="1" applyProtection="1">
      <alignment horizontal="left" vertical="top"/>
    </xf>
    <xf numFmtId="0" fontId="6" fillId="0" borderId="0" xfId="0" applyFont="1" applyFill="1" applyProtection="1"/>
    <xf numFmtId="0" fontId="6" fillId="0" borderId="0" xfId="89" applyFont="1" applyFill="1" applyBorder="1" applyAlignment="1" applyProtection="1">
      <alignment horizontal="left" vertical="top" wrapText="1" shrinkToFit="1"/>
      <protection locked="0"/>
    </xf>
    <xf numFmtId="4" fontId="6" fillId="0" borderId="0" xfId="89" applyNumberFormat="1" applyFont="1" applyFill="1" applyBorder="1" applyAlignment="1" applyProtection="1">
      <alignment horizontal="right"/>
    </xf>
    <xf numFmtId="0" fontId="6" fillId="0" borderId="0" xfId="94" applyFont="1" applyFill="1" applyBorder="1" applyAlignment="1" applyProtection="1">
      <alignment vertical="top" wrapText="1" shrinkToFit="1"/>
      <protection locked="0"/>
    </xf>
    <xf numFmtId="0" fontId="35" fillId="0" borderId="0" xfId="0" applyFont="1" applyAlignment="1" applyProtection="1"/>
    <xf numFmtId="2" fontId="35" fillId="0" borderId="0" xfId="81" applyNumberFormat="1" applyFont="1" applyFill="1" applyAlignment="1">
      <alignment horizontal="justify" vertical="top" wrapText="1"/>
    </xf>
    <xf numFmtId="0" fontId="35" fillId="0" borderId="0" xfId="81" applyNumberFormat="1" applyFont="1" applyFill="1" applyAlignment="1">
      <alignment horizontal="justify" vertical="top" wrapText="1"/>
    </xf>
    <xf numFmtId="0" fontId="35" fillId="0" borderId="0" xfId="0" applyFont="1" applyAlignment="1">
      <alignment wrapText="1"/>
    </xf>
    <xf numFmtId="0" fontId="6" fillId="0" borderId="0" xfId="89" applyNumberFormat="1" applyFont="1" applyFill="1" applyAlignment="1" applyProtection="1">
      <alignment horizontal="justify" vertical="top" wrapText="1" shrinkToFit="1"/>
      <protection locked="0"/>
    </xf>
    <xf numFmtId="0" fontId="35" fillId="0" borderId="0" xfId="81" applyNumberFormat="1" applyFont="1" applyFill="1" applyAlignment="1">
      <alignment horizontal="justify" wrapText="1"/>
    </xf>
    <xf numFmtId="0" fontId="6" fillId="0" borderId="21" xfId="0" applyFont="1" applyBorder="1" applyProtection="1"/>
    <xf numFmtId="4" fontId="6" fillId="0" borderId="21" xfId="0" applyNumberFormat="1" applyFont="1" applyBorder="1" applyAlignment="1" applyProtection="1">
      <alignment horizontal="right" shrinkToFit="1"/>
    </xf>
    <xf numFmtId="0" fontId="6" fillId="0" borderId="0" xfId="0" applyFont="1" applyAlignment="1" applyProtection="1">
      <alignment horizontal="left" wrapText="1" shrinkToFit="1"/>
      <protection locked="0"/>
    </xf>
    <xf numFmtId="4" fontId="6" fillId="0" borderId="0" xfId="0" applyNumberFormat="1" applyFont="1" applyProtection="1"/>
    <xf numFmtId="0" fontId="34" fillId="0" borderId="0" xfId="102" applyFont="1" applyFill="1" applyProtection="1">
      <protection locked="0"/>
    </xf>
    <xf numFmtId="0" fontId="42" fillId="0" borderId="30" xfId="102" applyFont="1" applyFill="1" applyBorder="1" applyAlignment="1" applyProtection="1">
      <alignment horizontal="left" vertical="center" wrapText="1"/>
      <protection locked="0"/>
    </xf>
    <xf numFmtId="0" fontId="42" fillId="0" borderId="0" xfId="102" applyFont="1" applyFill="1" applyBorder="1" applyAlignment="1" applyProtection="1">
      <alignment horizontal="left" vertical="center" wrapText="1"/>
      <protection locked="0"/>
    </xf>
    <xf numFmtId="169" fontId="34" fillId="0" borderId="0" xfId="113" applyNumberFormat="1" applyFont="1" applyFill="1" applyBorder="1" applyAlignment="1" applyProtection="1">
      <alignment horizontal="left" vertical="center"/>
      <protection locked="0"/>
    </xf>
    <xf numFmtId="0" fontId="85" fillId="0" borderId="0" xfId="0" applyFont="1" applyProtection="1">
      <protection locked="0"/>
    </xf>
    <xf numFmtId="0" fontId="34" fillId="0" borderId="17" xfId="102" applyFont="1" applyFill="1" applyBorder="1" applyAlignment="1" applyProtection="1">
      <alignment wrapText="1"/>
      <protection locked="0"/>
    </xf>
    <xf numFmtId="0" fontId="6" fillId="0" borderId="33" xfId="102" applyFont="1" applyFill="1" applyBorder="1" applyAlignment="1" applyProtection="1">
      <alignment wrapText="1"/>
      <protection locked="0"/>
    </xf>
    <xf numFmtId="0" fontId="85" fillId="0" borderId="16" xfId="0" applyFont="1" applyBorder="1" applyProtection="1">
      <protection locked="0"/>
    </xf>
    <xf numFmtId="4" fontId="85" fillId="0" borderId="17" xfId="0" applyNumberFormat="1" applyFont="1" applyBorder="1" applyAlignment="1" applyProtection="1">
      <alignment shrinkToFit="1"/>
      <protection locked="0"/>
    </xf>
    <xf numFmtId="4" fontId="34" fillId="0" borderId="0" xfId="89" applyNumberFormat="1" applyFont="1" applyFill="1" applyBorder="1" applyAlignment="1" applyProtection="1">
      <alignment horizontal="right"/>
      <protection locked="0"/>
    </xf>
    <xf numFmtId="0" fontId="6" fillId="0" borderId="0" xfId="0" applyFont="1" applyProtection="1">
      <protection locked="0"/>
    </xf>
    <xf numFmtId="4" fontId="85" fillId="0" borderId="19" xfId="0" applyNumberFormat="1" applyFont="1" applyBorder="1" applyAlignment="1" applyProtection="1">
      <alignment shrinkToFit="1"/>
      <protection locked="0"/>
    </xf>
    <xf numFmtId="4" fontId="6" fillId="0" borderId="0" xfId="89" applyNumberFormat="1" applyFont="1" applyFill="1" applyBorder="1" applyAlignment="1" applyProtection="1">
      <alignment horizontal="right"/>
      <protection locked="0"/>
    </xf>
    <xf numFmtId="4" fontId="6" fillId="0" borderId="0" xfId="89" applyNumberFormat="1" applyFont="1" applyFill="1" applyAlignment="1" applyProtection="1">
      <alignment horizontal="right" shrinkToFit="1"/>
      <protection locked="0"/>
    </xf>
    <xf numFmtId="4" fontId="6" fillId="0" borderId="19" xfId="0" applyNumberFormat="1" applyFont="1" applyBorder="1" applyAlignment="1" applyProtection="1">
      <alignment shrinkToFit="1"/>
      <protection locked="0"/>
    </xf>
    <xf numFmtId="0" fontId="63" fillId="0" borderId="0" xfId="0" applyFont="1" applyBorder="1" applyProtection="1">
      <protection locked="0"/>
    </xf>
    <xf numFmtId="0" fontId="85" fillId="0" borderId="0" xfId="0" applyFont="1" applyBorder="1" applyProtection="1">
      <protection locked="0"/>
    </xf>
    <xf numFmtId="4" fontId="63" fillId="0" borderId="17" xfId="0" applyNumberFormat="1" applyFont="1" applyBorder="1" applyAlignment="1" applyProtection="1">
      <alignment shrinkToFit="1"/>
      <protection locked="0"/>
    </xf>
    <xf numFmtId="0" fontId="78" fillId="0" borderId="0" xfId="0" applyFont="1" applyProtection="1">
      <protection locked="0"/>
    </xf>
    <xf numFmtId="0" fontId="63" fillId="0" borderId="0" xfId="0" applyFont="1" applyAlignment="1" applyProtection="1">
      <alignment wrapText="1" shrinkToFit="1"/>
    </xf>
    <xf numFmtId="0" fontId="43" fillId="0" borderId="0" xfId="89" applyNumberFormat="1" applyFont="1" applyFill="1" applyAlignment="1" applyProtection="1">
      <alignment wrapText="1" shrinkToFit="1"/>
    </xf>
    <xf numFmtId="0" fontId="35" fillId="0" borderId="0" xfId="89" applyNumberFormat="1" applyFont="1" applyFill="1" applyAlignment="1" applyProtection="1">
      <alignment vertical="top" wrapText="1" shrinkToFit="1"/>
    </xf>
    <xf numFmtId="0" fontId="29" fillId="0" borderId="0" xfId="89" applyNumberFormat="1" applyFont="1" applyFill="1" applyAlignment="1" applyProtection="1">
      <alignment wrapText="1" shrinkToFit="1"/>
    </xf>
    <xf numFmtId="0" fontId="29" fillId="0" borderId="0" xfId="89" applyNumberFormat="1" applyFont="1" applyFill="1" applyAlignment="1" applyProtection="1">
      <alignment vertical="top" wrapText="1" shrinkToFit="1"/>
    </xf>
    <xf numFmtId="0" fontId="42" fillId="0" borderId="0" xfId="89" applyNumberFormat="1" applyFont="1" applyFill="1" applyAlignment="1" applyProtection="1">
      <alignment vertical="top" wrapText="1" shrinkToFit="1"/>
    </xf>
    <xf numFmtId="0" fontId="42" fillId="0" borderId="0" xfId="89" applyNumberFormat="1" applyFont="1" applyFill="1" applyAlignment="1" applyProtection="1">
      <alignment wrapText="1" shrinkToFit="1"/>
    </xf>
    <xf numFmtId="0" fontId="6" fillId="0" borderId="0" xfId="89" applyNumberFormat="1" applyFont="1" applyFill="1" applyAlignment="1" applyProtection="1">
      <alignment wrapText="1" shrinkToFit="1"/>
    </xf>
    <xf numFmtId="0" fontId="6" fillId="0" borderId="0" xfId="0" applyFont="1" applyFill="1" applyAlignment="1" applyProtection="1">
      <alignment wrapText="1" shrinkToFit="1"/>
    </xf>
    <xf numFmtId="0" fontId="6" fillId="0" borderId="0" xfId="0" applyFont="1" applyAlignment="1" applyProtection="1">
      <alignment wrapText="1" shrinkToFit="1"/>
    </xf>
    <xf numFmtId="0" fontId="27" fillId="0" borderId="0" xfId="0" applyFont="1" applyAlignment="1" applyProtection="1">
      <alignment horizontal="center"/>
      <protection locked="0"/>
    </xf>
    <xf numFmtId="0" fontId="27" fillId="0" borderId="0" xfId="89" applyFont="1" applyFill="1" applyAlignment="1" applyProtection="1">
      <alignment horizontal="right" shrinkToFit="1"/>
      <protection locked="0"/>
    </xf>
    <xf numFmtId="0" fontId="6" fillId="0" borderId="0" xfId="0" applyFont="1" applyFill="1" applyProtection="1">
      <protection locked="0"/>
    </xf>
    <xf numFmtId="0" fontId="85" fillId="0" borderId="0" xfId="0" applyFont="1" applyFill="1" applyProtection="1">
      <protection locked="0"/>
    </xf>
    <xf numFmtId="0" fontId="79" fillId="0" borderId="0" xfId="0" applyFont="1" applyProtection="1">
      <protection locked="0"/>
    </xf>
    <xf numFmtId="0" fontId="80" fillId="0" borderId="0" xfId="0" applyFont="1" applyAlignment="1">
      <alignment wrapText="1"/>
    </xf>
    <xf numFmtId="0" fontId="88" fillId="0" borderId="0" xfId="0" applyFont="1" applyAlignment="1">
      <alignment wrapText="1"/>
    </xf>
    <xf numFmtId="0" fontId="35" fillId="0" borderId="0" xfId="89" applyNumberFormat="1" applyFont="1" applyFill="1" applyAlignment="1" applyProtection="1">
      <alignment horizontal="right" vertical="top"/>
    </xf>
    <xf numFmtId="0" fontId="6" fillId="0" borderId="0" xfId="81" applyFont="1" applyFill="1" applyBorder="1" applyAlignment="1" applyProtection="1">
      <alignment vertical="top" wrapText="1" shrinkToFit="1"/>
      <protection locked="0"/>
    </xf>
    <xf numFmtId="0" fontId="78" fillId="0" borderId="0" xfId="0" applyFont="1" applyBorder="1" applyAlignment="1">
      <alignment wrapText="1"/>
    </xf>
    <xf numFmtId="0" fontId="78" fillId="0" borderId="0" xfId="0" applyFont="1" applyBorder="1" applyAlignment="1">
      <alignment vertical="top" wrapText="1"/>
    </xf>
    <xf numFmtId="0" fontId="6" fillId="0" borderId="0" xfId="0" applyFont="1" applyAlignment="1">
      <alignment horizontal="left" vertical="center"/>
    </xf>
    <xf numFmtId="4" fontId="63" fillId="0" borderId="0" xfId="0" applyNumberFormat="1" applyFont="1" applyBorder="1" applyAlignment="1" applyProtection="1">
      <alignment shrinkToFit="1"/>
    </xf>
    <xf numFmtId="0" fontId="63" fillId="0" borderId="0" xfId="0" applyFont="1" applyBorder="1" applyAlignment="1" applyProtection="1">
      <alignment shrinkToFit="1"/>
    </xf>
    <xf numFmtId="4" fontId="63" fillId="0" borderId="0" xfId="0" applyNumberFormat="1" applyFont="1" applyBorder="1" applyAlignment="1" applyProtection="1">
      <alignment shrinkToFit="1"/>
      <protection locked="0"/>
    </xf>
    <xf numFmtId="4" fontId="62" fillId="0" borderId="0" xfId="0" applyNumberFormat="1" applyFont="1" applyBorder="1" applyAlignment="1" applyProtection="1">
      <alignment horizontal="right" vertical="top" shrinkToFit="1"/>
    </xf>
    <xf numFmtId="4" fontId="35" fillId="0" borderId="10" xfId="81" applyNumberFormat="1" applyFont="1" applyFill="1" applyBorder="1" applyAlignment="1" applyProtection="1">
      <alignment horizontal="right" shrinkToFit="1"/>
    </xf>
    <xf numFmtId="0" fontId="85" fillId="0" borderId="14" xfId="0" applyFont="1" applyBorder="1" applyProtection="1">
      <protection locked="0"/>
    </xf>
    <xf numFmtId="0" fontId="87" fillId="0" borderId="0" xfId="0" applyFont="1" applyProtection="1">
      <protection locked="0"/>
    </xf>
    <xf numFmtId="4" fontId="6" fillId="0" borderId="0" xfId="0" applyNumberFormat="1" applyFont="1" applyFill="1" applyBorder="1" applyAlignment="1" applyProtection="1">
      <alignment shrinkToFit="1"/>
      <protection locked="0"/>
    </xf>
    <xf numFmtId="0" fontId="6" fillId="0" borderId="0" xfId="0" applyFont="1" applyAlignment="1" applyProtection="1">
      <alignment vertical="top" wrapText="1" shrinkToFit="1"/>
      <protection locked="0"/>
    </xf>
    <xf numFmtId="0" fontId="6" fillId="0" borderId="0" xfId="0" applyFont="1" applyFill="1" applyAlignment="1">
      <alignment vertical="top" wrapText="1"/>
    </xf>
    <xf numFmtId="0" fontId="35" fillId="0" borderId="0" xfId="0" applyFont="1" applyBorder="1" applyAlignment="1">
      <alignment vertical="top" wrapText="1"/>
    </xf>
    <xf numFmtId="0" fontId="29" fillId="0" borderId="22" xfId="89" applyNumberFormat="1" applyFont="1" applyFill="1" applyBorder="1" applyAlignment="1" applyProtection="1">
      <alignment vertical="top" wrapText="1" shrinkToFit="1"/>
    </xf>
    <xf numFmtId="4" fontId="85" fillId="0" borderId="0" xfId="0" applyNumberFormat="1" applyFont="1" applyBorder="1" applyAlignment="1" applyProtection="1">
      <alignment shrinkToFit="1"/>
    </xf>
    <xf numFmtId="165" fontId="29" fillId="0" borderId="0" xfId="43" applyFont="1" applyFill="1" applyBorder="1" applyAlignment="1" applyProtection="1">
      <alignment shrinkToFit="1"/>
      <protection locked="0"/>
    </xf>
    <xf numFmtId="0" fontId="85" fillId="0" borderId="26" xfId="0" applyFont="1" applyBorder="1" applyAlignment="1" applyProtection="1">
      <alignment horizontal="left"/>
    </xf>
    <xf numFmtId="0" fontId="85" fillId="0" borderId="21" xfId="0" applyFont="1" applyBorder="1" applyAlignment="1" applyProtection="1">
      <alignment shrinkToFit="1"/>
      <protection locked="0"/>
    </xf>
    <xf numFmtId="4" fontId="85" fillId="0" borderId="39" xfId="0" applyNumberFormat="1" applyFont="1" applyBorder="1" applyAlignment="1" applyProtection="1">
      <alignment horizontal="left" shrinkToFit="1"/>
    </xf>
    <xf numFmtId="4" fontId="35" fillId="0" borderId="40" xfId="89" applyNumberFormat="1" applyFont="1" applyFill="1" applyBorder="1" applyAlignment="1" applyProtection="1">
      <alignment horizontal="right" shrinkToFit="1"/>
    </xf>
    <xf numFmtId="0" fontId="85" fillId="0" borderId="36" xfId="0" applyFont="1" applyBorder="1" applyAlignment="1" applyProtection="1">
      <alignment horizontal="left"/>
    </xf>
    <xf numFmtId="165" fontId="29" fillId="0" borderId="19" xfId="43" applyFont="1" applyFill="1" applyBorder="1" applyAlignment="1" applyProtection="1">
      <alignment shrinkToFit="1"/>
      <protection locked="0"/>
    </xf>
    <xf numFmtId="0" fontId="85" fillId="0" borderId="19" xfId="0" applyFont="1" applyBorder="1" applyProtection="1"/>
    <xf numFmtId="0" fontId="85" fillId="0" borderId="19" xfId="0" applyFont="1" applyBorder="1" applyProtection="1">
      <protection locked="0"/>
    </xf>
    <xf numFmtId="4" fontId="85" fillId="0" borderId="12" xfId="0" applyNumberFormat="1" applyFont="1" applyBorder="1" applyAlignment="1" applyProtection="1">
      <alignment shrinkToFit="1"/>
    </xf>
    <xf numFmtId="165" fontId="29" fillId="0" borderId="10" xfId="43" applyFont="1" applyFill="1" applyBorder="1" applyAlignment="1" applyProtection="1">
      <alignment wrapText="1" shrinkToFit="1"/>
      <protection locked="0"/>
    </xf>
    <xf numFmtId="4" fontId="85" fillId="0" borderId="10" xfId="0" applyNumberFormat="1" applyFont="1" applyBorder="1" applyAlignment="1" applyProtection="1">
      <alignment shrinkToFit="1"/>
    </xf>
    <xf numFmtId="4" fontId="85" fillId="0" borderId="10" xfId="0" applyNumberFormat="1" applyFont="1" applyBorder="1" applyAlignment="1" applyProtection="1">
      <alignment shrinkToFit="1"/>
      <protection locked="0"/>
    </xf>
    <xf numFmtId="4" fontId="35" fillId="0" borderId="14" xfId="89" applyNumberFormat="1" applyFont="1" applyFill="1" applyBorder="1" applyAlignment="1" applyProtection="1">
      <alignment horizontal="right" shrinkToFit="1"/>
    </xf>
    <xf numFmtId="0" fontId="85" fillId="0" borderId="21" xfId="0" applyFont="1" applyBorder="1" applyAlignment="1" applyProtection="1">
      <alignment wrapText="1" shrinkToFit="1"/>
      <protection locked="0"/>
    </xf>
    <xf numFmtId="4" fontId="85" fillId="0" borderId="21" xfId="0" applyNumberFormat="1" applyFont="1" applyBorder="1" applyAlignment="1" applyProtection="1">
      <alignment horizontal="right" shrinkToFit="1"/>
    </xf>
    <xf numFmtId="0" fontId="6" fillId="0" borderId="35" xfId="0" applyFont="1" applyBorder="1" applyProtection="1">
      <protection locked="0"/>
    </xf>
    <xf numFmtId="0" fontId="6" fillId="0" borderId="27" xfId="0" applyFont="1" applyBorder="1" applyProtection="1">
      <protection locked="0"/>
    </xf>
    <xf numFmtId="165" fontId="29" fillId="0" borderId="0" xfId="43" applyFont="1" applyFill="1" applyBorder="1" applyAlignment="1" applyProtection="1">
      <alignment vertical="top" wrapText="1" shrinkToFit="1"/>
      <protection locked="0"/>
    </xf>
    <xf numFmtId="4" fontId="85" fillId="0" borderId="26" xfId="0" applyNumberFormat="1" applyFont="1" applyBorder="1" applyAlignment="1" applyProtection="1">
      <alignment horizontal="right" shrinkToFit="1"/>
    </xf>
    <xf numFmtId="0" fontId="85" fillId="0" borderId="21" xfId="0" applyFont="1" applyBorder="1" applyAlignment="1" applyProtection="1">
      <alignment horizontal="left" vertical="top" wrapText="1" shrinkToFit="1"/>
      <protection locked="0"/>
    </xf>
    <xf numFmtId="4" fontId="35" fillId="0" borderId="21" xfId="89" applyNumberFormat="1" applyFont="1" applyFill="1" applyBorder="1" applyAlignment="1" applyProtection="1">
      <alignment horizontal="right" shrinkToFit="1"/>
    </xf>
    <xf numFmtId="0" fontId="85" fillId="0" borderId="35" xfId="0" applyFont="1" applyBorder="1" applyProtection="1">
      <protection locked="0"/>
    </xf>
    <xf numFmtId="0" fontId="62" fillId="0" borderId="36" xfId="0" applyFont="1" applyBorder="1" applyAlignment="1" applyProtection="1">
      <alignment horizontal="right"/>
    </xf>
    <xf numFmtId="165" fontId="29" fillId="0" borderId="19" xfId="43" applyFont="1" applyFill="1" applyBorder="1" applyAlignment="1" applyProtection="1">
      <alignment vertical="top" wrapText="1" shrinkToFit="1"/>
      <protection locked="0"/>
    </xf>
    <xf numFmtId="4" fontId="85" fillId="0" borderId="19" xfId="0" applyNumberFormat="1" applyFont="1" applyBorder="1" applyProtection="1"/>
    <xf numFmtId="4" fontId="6" fillId="0" borderId="19" xfId="0" applyNumberFormat="1" applyFont="1" applyBorder="1" applyAlignment="1" applyProtection="1">
      <alignment horizontal="right" shrinkToFit="1"/>
    </xf>
    <xf numFmtId="0" fontId="85" fillId="0" borderId="27" xfId="0" applyFont="1" applyBorder="1"/>
    <xf numFmtId="0" fontId="78" fillId="0" borderId="35" xfId="0" applyFont="1" applyBorder="1" applyProtection="1">
      <protection locked="0"/>
    </xf>
    <xf numFmtId="0" fontId="78" fillId="0" borderId="27" xfId="0" applyFont="1" applyBorder="1" applyProtection="1">
      <protection locked="0"/>
    </xf>
    <xf numFmtId="0" fontId="63" fillId="0" borderId="26" xfId="0" applyFont="1" applyBorder="1" applyProtection="1"/>
    <xf numFmtId="0" fontId="63" fillId="0" borderId="21" xfId="0" applyFont="1" applyBorder="1" applyAlignment="1" applyProtection="1">
      <alignment wrapText="1" shrinkToFit="1"/>
      <protection locked="0"/>
    </xf>
    <xf numFmtId="4" fontId="63" fillId="0" borderId="21" xfId="0" applyNumberFormat="1" applyFont="1" applyBorder="1" applyAlignment="1" applyProtection="1">
      <alignment shrinkToFit="1"/>
    </xf>
    <xf numFmtId="0" fontId="63" fillId="0" borderId="21" xfId="0" applyFont="1" applyBorder="1" applyAlignment="1" applyProtection="1">
      <alignment shrinkToFit="1"/>
    </xf>
    <xf numFmtId="4" fontId="63" fillId="0" borderId="21" xfId="0" applyNumberFormat="1" applyFont="1" applyBorder="1" applyAlignment="1" applyProtection="1">
      <alignment horizontal="right" shrinkToFit="1"/>
    </xf>
    <xf numFmtId="0" fontId="85" fillId="0" borderId="35" xfId="0" applyFont="1" applyBorder="1"/>
    <xf numFmtId="4" fontId="63" fillId="0" borderId="36" xfId="0" applyNumberFormat="1" applyFont="1" applyBorder="1" applyAlignment="1" applyProtection="1">
      <alignment shrinkToFit="1"/>
    </xf>
    <xf numFmtId="4" fontId="63" fillId="0" borderId="19" xfId="0" applyNumberFormat="1" applyFont="1" applyBorder="1" applyAlignment="1" applyProtection="1">
      <alignment shrinkToFit="1"/>
    </xf>
    <xf numFmtId="4" fontId="63" fillId="0" borderId="19" xfId="0" applyNumberFormat="1" applyFont="1" applyBorder="1" applyAlignment="1" applyProtection="1">
      <alignment shrinkToFit="1"/>
      <protection locked="0"/>
    </xf>
    <xf numFmtId="0" fontId="63" fillId="0" borderId="21" xfId="0" applyFont="1" applyBorder="1" applyAlignment="1" applyProtection="1">
      <alignment vertical="top" wrapText="1" shrinkToFit="1"/>
      <protection locked="0"/>
    </xf>
    <xf numFmtId="165" fontId="68" fillId="0" borderId="19" xfId="43" applyFont="1" applyFill="1" applyBorder="1" applyAlignment="1" applyProtection="1">
      <alignment vertical="top" wrapText="1" shrinkToFit="1"/>
      <protection locked="0"/>
    </xf>
    <xf numFmtId="0" fontId="79" fillId="0" borderId="35" xfId="0" applyFont="1" applyBorder="1"/>
    <xf numFmtId="0" fontId="79" fillId="0" borderId="27" xfId="0" applyFont="1" applyBorder="1"/>
    <xf numFmtId="0" fontId="43" fillId="0" borderId="0" xfId="89" applyNumberFormat="1" applyFont="1" applyFill="1" applyBorder="1" applyAlignment="1" applyProtection="1">
      <alignment vertical="top"/>
    </xf>
    <xf numFmtId="0" fontId="6" fillId="0" borderId="0" xfId="89" applyNumberFormat="1" applyFont="1" applyFill="1" applyBorder="1" applyAlignment="1" applyProtection="1">
      <alignment vertical="top" wrapText="1" shrinkToFit="1"/>
    </xf>
    <xf numFmtId="165" fontId="29" fillId="0" borderId="0" xfId="43" applyFont="1" applyFill="1" applyBorder="1" applyAlignment="1" applyProtection="1">
      <alignment wrapText="1" shrinkToFit="1"/>
    </xf>
    <xf numFmtId="3" fontId="63" fillId="0" borderId="0" xfId="0" applyNumberFormat="1" applyFont="1" applyBorder="1" applyAlignment="1" applyProtection="1">
      <alignment horizontal="right" shrinkToFit="1"/>
    </xf>
    <xf numFmtId="0" fontId="43" fillId="0" borderId="26" xfId="89" applyNumberFormat="1" applyFont="1" applyFill="1" applyBorder="1" applyAlignment="1" applyProtection="1">
      <alignment horizontal="left" vertical="top"/>
    </xf>
    <xf numFmtId="0" fontId="85" fillId="0" borderId="21" xfId="0" applyFont="1" applyBorder="1" applyProtection="1"/>
    <xf numFmtId="4" fontId="6" fillId="0" borderId="21" xfId="43" applyNumberFormat="1" applyFont="1" applyFill="1" applyBorder="1" applyAlignment="1" applyProtection="1">
      <alignment horizontal="right" shrinkToFit="1"/>
    </xf>
    <xf numFmtId="0" fontId="6" fillId="0" borderId="21" xfId="89" applyFont="1" applyFill="1" applyBorder="1" applyAlignment="1" applyProtection="1">
      <alignment horizontal="center" shrinkToFit="1"/>
    </xf>
    <xf numFmtId="4" fontId="6" fillId="0" borderId="21" xfId="43" applyNumberFormat="1" applyFont="1" applyFill="1" applyBorder="1" applyAlignment="1" applyProtection="1">
      <alignment horizontal="center" shrinkToFit="1"/>
      <protection locked="0"/>
    </xf>
    <xf numFmtId="0" fontId="63" fillId="0" borderId="39" xfId="0" applyFont="1" applyBorder="1" applyAlignment="1" applyProtection="1">
      <alignment horizontal="left" vertical="top"/>
    </xf>
    <xf numFmtId="0" fontId="85" fillId="0" borderId="40" xfId="0" applyFont="1" applyBorder="1"/>
    <xf numFmtId="0" fontId="63" fillId="0" borderId="36" xfId="0" applyFont="1" applyBorder="1" applyAlignment="1" applyProtection="1">
      <alignment horizontal="left" vertical="top"/>
    </xf>
    <xf numFmtId="0" fontId="63" fillId="0" borderId="19" xfId="0" applyFont="1" applyBorder="1" applyAlignment="1" applyProtection="1">
      <alignment wrapText="1" shrinkToFit="1"/>
    </xf>
    <xf numFmtId="3" fontId="63" fillId="0" borderId="19" xfId="0" applyNumberFormat="1" applyFont="1" applyBorder="1" applyAlignment="1" applyProtection="1">
      <alignment horizontal="right" shrinkToFit="1"/>
    </xf>
    <xf numFmtId="0" fontId="63" fillId="0" borderId="19" xfId="0" applyFont="1" applyBorder="1" applyAlignment="1" applyProtection="1">
      <alignment shrinkToFit="1"/>
    </xf>
    <xf numFmtId="4" fontId="63" fillId="0" borderId="19" xfId="0" applyNumberFormat="1" applyFont="1" applyBorder="1" applyAlignment="1" applyProtection="1">
      <alignment horizontal="right" shrinkToFit="1"/>
    </xf>
    <xf numFmtId="0" fontId="6" fillId="0" borderId="0" xfId="0" applyFont="1" applyBorder="1" applyAlignment="1" applyProtection="1">
      <alignment vertical="top"/>
    </xf>
    <xf numFmtId="165" fontId="6" fillId="0" borderId="0" xfId="43" applyFont="1" applyFill="1" applyBorder="1" applyAlignment="1" applyProtection="1">
      <alignment vertical="top" wrapText="1" shrinkToFit="1"/>
    </xf>
    <xf numFmtId="43" fontId="6" fillId="0" borderId="0" xfId="42" applyFont="1" applyBorder="1" applyAlignment="1" applyProtection="1">
      <alignment horizontal="center"/>
    </xf>
    <xf numFmtId="0" fontId="6" fillId="0" borderId="0" xfId="0" applyFont="1" applyBorder="1" applyAlignment="1" applyProtection="1">
      <alignment horizontal="center"/>
    </xf>
    <xf numFmtId="0" fontId="6" fillId="0" borderId="0" xfId="0" applyFont="1" applyBorder="1" applyAlignment="1" applyProtection="1">
      <alignment horizontal="right"/>
      <protection locked="0"/>
    </xf>
    <xf numFmtId="4" fontId="6" fillId="0" borderId="26" xfId="0" applyNumberFormat="1" applyFont="1" applyBorder="1" applyAlignment="1" applyProtection="1">
      <alignment shrinkToFit="1"/>
    </xf>
    <xf numFmtId="165" fontId="6" fillId="0" borderId="21" xfId="43" applyFont="1" applyFill="1" applyBorder="1" applyAlignment="1" applyProtection="1">
      <alignment vertical="top" wrapText="1" shrinkToFit="1"/>
      <protection locked="0"/>
    </xf>
    <xf numFmtId="43" fontId="6" fillId="0" borderId="21" xfId="42" applyFont="1" applyBorder="1" applyAlignment="1" applyProtection="1">
      <alignment horizontal="center" shrinkToFit="1"/>
    </xf>
    <xf numFmtId="4" fontId="6" fillId="0" borderId="21" xfId="0" applyNumberFormat="1" applyFont="1" applyBorder="1" applyAlignment="1" applyProtection="1">
      <alignment horizontal="center" shrinkToFit="1"/>
    </xf>
    <xf numFmtId="4" fontId="6" fillId="0" borderId="21" xfId="0" applyNumberFormat="1" applyFont="1" applyBorder="1" applyAlignment="1" applyProtection="1">
      <alignment horizontal="right" shrinkToFit="1"/>
      <protection locked="0"/>
    </xf>
    <xf numFmtId="4" fontId="6" fillId="0" borderId="21" xfId="89" applyNumberFormat="1" applyFont="1" applyFill="1" applyBorder="1" applyAlignment="1" applyProtection="1">
      <alignment horizontal="right" shrinkToFit="1"/>
    </xf>
    <xf numFmtId="4" fontId="6" fillId="0" borderId="35" xfId="89" applyNumberFormat="1" applyFont="1" applyFill="1" applyBorder="1" applyAlignment="1" applyProtection="1">
      <alignment horizontal="right" shrinkToFit="1"/>
    </xf>
    <xf numFmtId="165" fontId="6" fillId="0" borderId="19" xfId="43" applyFont="1" applyFill="1" applyBorder="1" applyAlignment="1" applyProtection="1">
      <alignment vertical="top" wrapText="1" shrinkToFit="1"/>
      <protection locked="0"/>
    </xf>
    <xf numFmtId="43" fontId="6" fillId="0" borderId="19" xfId="42" applyFont="1" applyBorder="1" applyAlignment="1" applyProtection="1">
      <alignment horizontal="center" shrinkToFit="1"/>
    </xf>
    <xf numFmtId="4" fontId="6" fillId="0" borderId="19" xfId="0" applyNumberFormat="1" applyFont="1" applyBorder="1" applyAlignment="1" applyProtection="1">
      <alignment horizontal="center" shrinkToFit="1"/>
    </xf>
    <xf numFmtId="4" fontId="6" fillId="0" borderId="19" xfId="0" applyNumberFormat="1" applyFont="1" applyBorder="1" applyAlignment="1" applyProtection="1">
      <alignment horizontal="right" shrinkToFit="1"/>
      <protection locked="0"/>
    </xf>
    <xf numFmtId="4" fontId="6" fillId="0" borderId="19" xfId="89" applyNumberFormat="1" applyFont="1" applyFill="1" applyBorder="1" applyAlignment="1" applyProtection="1">
      <alignment horizontal="right" shrinkToFit="1"/>
    </xf>
    <xf numFmtId="4" fontId="6" fillId="0" borderId="27" xfId="89" applyNumberFormat="1" applyFont="1" applyFill="1" applyBorder="1" applyAlignment="1" applyProtection="1">
      <alignment horizontal="right" shrinkToFit="1"/>
    </xf>
    <xf numFmtId="0" fontId="6" fillId="0" borderId="0" xfId="0" applyFont="1" applyAlignment="1">
      <alignment horizontal="right" vertical="center" wrapText="1"/>
    </xf>
    <xf numFmtId="0" fontId="78" fillId="0" borderId="0" xfId="0" applyFont="1" applyAlignment="1" applyProtection="1">
      <alignment vertical="top" wrapText="1"/>
    </xf>
  </cellXfs>
  <cellStyles count="116">
    <cellStyle name="20% - Accent1 2" xfId="1"/>
    <cellStyle name="20% - Accent1 2 2" xfId="2"/>
    <cellStyle name="20% - Accent2 2" xfId="3"/>
    <cellStyle name="20% - Accent2 2 2" xfId="4"/>
    <cellStyle name="20% - Accent3 2" xfId="5"/>
    <cellStyle name="20% - Accent3 2 2" xfId="6"/>
    <cellStyle name="20% - Accent4 2" xfId="7"/>
    <cellStyle name="20% - Accent4 2 2" xfId="8"/>
    <cellStyle name="20% - Accent5 2" xfId="9"/>
    <cellStyle name="20% - Accent5 2 2" xfId="10"/>
    <cellStyle name="20% - Accent6 2" xfId="11"/>
    <cellStyle name="20% - Accent6 2 2" xfId="12"/>
    <cellStyle name="40% - Accent1 2" xfId="13"/>
    <cellStyle name="40% - Accent1 2 2" xfId="14"/>
    <cellStyle name="40% - Accent2 2" xfId="15"/>
    <cellStyle name="40% - Accent2 2 2" xfId="16"/>
    <cellStyle name="40% - Accent3 2" xfId="17"/>
    <cellStyle name="40% - Accent3 2 2" xfId="18"/>
    <cellStyle name="40% - Accent4 2" xfId="19"/>
    <cellStyle name="40% - Accent4 2 2" xfId="20"/>
    <cellStyle name="40% - Accent5 2" xfId="21"/>
    <cellStyle name="40% - Accent5 2 2" xfId="22"/>
    <cellStyle name="40% - Accent6 2" xfId="23"/>
    <cellStyle name="40% - Accent6 2 2" xfId="24"/>
    <cellStyle name="60% - Accent1 2" xfId="25"/>
    <cellStyle name="60% - Accent2 2" xfId="26"/>
    <cellStyle name="60% - Accent3 2" xfId="27"/>
    <cellStyle name="60% - Accent4 2" xfId="28"/>
    <cellStyle name="60% - Accent5 2" xfId="29"/>
    <cellStyle name="60% - Accent6 2" xfId="30"/>
    <cellStyle name="A4 Small 210 x 297 mm" xfId="31"/>
    <cellStyle name="Accent1 2" xfId="32"/>
    <cellStyle name="Accent2 2" xfId="33"/>
    <cellStyle name="Accent3 2" xfId="34"/>
    <cellStyle name="Accent4 2" xfId="35"/>
    <cellStyle name="Accent5 2" xfId="36"/>
    <cellStyle name="Accent6 2" xfId="37"/>
    <cellStyle name="Bad 2" xfId="38"/>
    <cellStyle name="Calculation 2" xfId="39"/>
    <cellStyle name="Check Cell 2" xfId="40"/>
    <cellStyle name="Comma 10" xfId="41"/>
    <cellStyle name="Comma 11" xfId="42"/>
    <cellStyle name="Comma 2" xfId="43"/>
    <cellStyle name="Comma 2 2" xfId="44"/>
    <cellStyle name="Comma 3" xfId="45"/>
    <cellStyle name="Comma 4" xfId="46"/>
    <cellStyle name="Comma 5" xfId="47"/>
    <cellStyle name="Comma 6" xfId="48"/>
    <cellStyle name="Comma 7" xfId="49"/>
    <cellStyle name="Comma 8" xfId="50"/>
    <cellStyle name="Comma 9" xfId="51"/>
    <cellStyle name="Currency 2" xfId="52"/>
    <cellStyle name="Excel Built-in Normal" xfId="53"/>
    <cellStyle name="Explanatory Text 2" xfId="54"/>
    <cellStyle name="Good 2" xfId="55"/>
    <cellStyle name="Heading 1 2" xfId="56"/>
    <cellStyle name="Heading 2 2" xfId="57"/>
    <cellStyle name="Heading 3 2" xfId="58"/>
    <cellStyle name="Heading 4 2" xfId="59"/>
    <cellStyle name="Hyperlink 2" xfId="60"/>
    <cellStyle name="Input 2" xfId="61"/>
    <cellStyle name="kolona A" xfId="62"/>
    <cellStyle name="kolona B" xfId="63"/>
    <cellStyle name="kolona C" xfId="64"/>
    <cellStyle name="kolona D" xfId="65"/>
    <cellStyle name="kolona E" xfId="66"/>
    <cellStyle name="kolona F" xfId="67"/>
    <cellStyle name="kolona G" xfId="68"/>
    <cellStyle name="Linked Cell 2" xfId="69"/>
    <cellStyle name="Neutral 2" xfId="70"/>
    <cellStyle name="Normal 10" xfId="71"/>
    <cellStyle name="Normal 10 2" xfId="72"/>
    <cellStyle name="Normal 11" xfId="73"/>
    <cellStyle name="Normal 12" xfId="74"/>
    <cellStyle name="Normal 13" xfId="75"/>
    <cellStyle name="Normal 14" xfId="76"/>
    <cellStyle name="Normal 15" xfId="77"/>
    <cellStyle name="Normal 16" xfId="78"/>
    <cellStyle name="Normal 17" xfId="79"/>
    <cellStyle name="Normal 19" xfId="80"/>
    <cellStyle name="Normal 2" xfId="81"/>
    <cellStyle name="Normal 2 2" xfId="82"/>
    <cellStyle name="Normal 2 2 2" xfId="83"/>
    <cellStyle name="Normal 2 3" xfId="84"/>
    <cellStyle name="Normal 2 4" xfId="85"/>
    <cellStyle name="Normal 2 6" xfId="114"/>
    <cellStyle name="Normal 20" xfId="86"/>
    <cellStyle name="Normal 21" xfId="87"/>
    <cellStyle name="Normal 24" xfId="88"/>
    <cellStyle name="Normal 3" xfId="89"/>
    <cellStyle name="Normal 3 3 2" xfId="90"/>
    <cellStyle name="Normal 4" xfId="91"/>
    <cellStyle name="Normal 49" xfId="115"/>
    <cellStyle name="Normal 5" xfId="92"/>
    <cellStyle name="Normal 5 8" xfId="93"/>
    <cellStyle name="Normal 6" xfId="94"/>
    <cellStyle name="Normal 7" xfId="95"/>
    <cellStyle name="Normal 7 2" xfId="96"/>
    <cellStyle name="Normal 7 3" xfId="97"/>
    <cellStyle name="Normal 7 5" xfId="98"/>
    <cellStyle name="Normal 8" xfId="99"/>
    <cellStyle name="Normal 9" xfId="100"/>
    <cellStyle name="Normal_MLINOVI 161-Konzum-arhitektura-TROSKOVNIK-finalno" xfId="101"/>
    <cellStyle name="Normalno" xfId="0" builtinId="0"/>
    <cellStyle name="Normalno 2" xfId="102"/>
    <cellStyle name="Note 2" xfId="103"/>
    <cellStyle name="Obično 3" xfId="104"/>
    <cellStyle name="Obično_List1" xfId="105"/>
    <cellStyle name="Output 2" xfId="106"/>
    <cellStyle name="Standard_Kastela-Trogir-III-E-Recapitulation" xfId="107"/>
    <cellStyle name="Stil 1" xfId="108"/>
    <cellStyle name="Style 1" xfId="109"/>
    <cellStyle name="Title 2" xfId="110"/>
    <cellStyle name="Total 2" xfId="111"/>
    <cellStyle name="Warning Text 2" xfId="112"/>
    <cellStyle name="Zarez 2" xfId="113"/>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1" tint="0.34998626667073579"/>
  </sheetPr>
  <dimension ref="A1:D35"/>
  <sheetViews>
    <sheetView tabSelected="1" view="pageLayout" zoomScaleNormal="120" zoomScaleSheetLayoutView="100" workbookViewId="0">
      <selection activeCell="C35" sqref="C35"/>
    </sheetView>
  </sheetViews>
  <sheetFormatPr defaultRowHeight="15"/>
  <cols>
    <col min="1" max="1" width="3.7109375" style="55" customWidth="1"/>
    <col min="2" max="2" width="5.7109375" style="65" customWidth="1"/>
    <col min="3" max="3" width="69.7109375" style="220" customWidth="1"/>
    <col min="4" max="4" width="17.7109375" style="67" customWidth="1"/>
    <col min="5" max="16384" width="9.140625" style="209"/>
  </cols>
  <sheetData>
    <row r="1" spans="1:4" s="60" customFormat="1" ht="12">
      <c r="B1" s="41"/>
      <c r="C1" s="14"/>
      <c r="D1" s="45"/>
    </row>
    <row r="2" spans="1:4" s="60" customFormat="1" ht="12.75">
      <c r="B2" s="41"/>
      <c r="C2" s="11" t="s">
        <v>625</v>
      </c>
      <c r="D2" s="45" t="s">
        <v>88</v>
      </c>
    </row>
    <row r="3" spans="1:4" s="60" customFormat="1" ht="12">
      <c r="B3" s="41"/>
      <c r="C3" s="14"/>
      <c r="D3" s="45"/>
    </row>
    <row r="4" spans="1:4">
      <c r="B4" s="41"/>
      <c r="C4" s="11"/>
      <c r="D4" s="45"/>
    </row>
    <row r="5" spans="1:4">
      <c r="B5" s="41"/>
      <c r="C5" s="11"/>
      <c r="D5" s="47"/>
    </row>
    <row r="6" spans="1:4">
      <c r="A6" s="29"/>
      <c r="B6" s="42"/>
      <c r="C6" s="26" t="s">
        <v>198</v>
      </c>
      <c r="D6" s="46">
        <f>SUM(D8:D15)</f>
        <v>0</v>
      </c>
    </row>
    <row r="7" spans="1:4">
      <c r="A7" s="472"/>
      <c r="B7" s="473"/>
      <c r="C7" s="474"/>
      <c r="D7" s="47"/>
    </row>
    <row r="8" spans="1:4">
      <c r="B8" s="40" t="s">
        <v>487</v>
      </c>
      <c r="C8" s="476" t="s">
        <v>248</v>
      </c>
      <c r="D8" s="47">
        <f>'0. predradnje'!F33</f>
        <v>0</v>
      </c>
    </row>
    <row r="9" spans="1:4">
      <c r="B9" s="38" t="s">
        <v>482</v>
      </c>
      <c r="C9" s="475" t="s">
        <v>140</v>
      </c>
      <c r="D9" s="28">
        <f>'1.1.ZEMLJANI RADOVI'!F45</f>
        <v>0</v>
      </c>
    </row>
    <row r="10" spans="1:4" ht="13.5" customHeight="1">
      <c r="B10" s="38" t="s">
        <v>483</v>
      </c>
      <c r="C10" s="27" t="s">
        <v>141</v>
      </c>
      <c r="D10" s="28">
        <f>'1.2.AB RADOVI '!F113</f>
        <v>0</v>
      </c>
    </row>
    <row r="11" spans="1:4">
      <c r="B11" s="38" t="s">
        <v>484</v>
      </c>
      <c r="C11" s="27" t="s">
        <v>199</v>
      </c>
      <c r="D11" s="28">
        <f>'1.3. IZOLACIJE'!F80</f>
        <v>0</v>
      </c>
    </row>
    <row r="12" spans="1:4">
      <c r="B12" s="38" t="s">
        <v>486</v>
      </c>
      <c r="C12" s="27" t="s">
        <v>200</v>
      </c>
      <c r="D12" s="28">
        <f>'1.4. ZIDARSKI RADOVI'!F24</f>
        <v>0</v>
      </c>
    </row>
    <row r="13" spans="1:4">
      <c r="B13" s="38" t="s">
        <v>488</v>
      </c>
      <c r="C13" s="27" t="s">
        <v>201</v>
      </c>
      <c r="D13" s="28">
        <f>'1.5. GLAZURE I ŽBUKE'!F19</f>
        <v>0</v>
      </c>
    </row>
    <row r="14" spans="1:4">
      <c r="B14" s="38" t="s">
        <v>489</v>
      </c>
      <c r="C14" s="27" t="s">
        <v>477</v>
      </c>
      <c r="D14" s="28">
        <f>'1.6. TESARSKI '!F28</f>
        <v>0</v>
      </c>
    </row>
    <row r="15" spans="1:4">
      <c r="B15" s="38" t="s">
        <v>490</v>
      </c>
      <c r="C15" s="27" t="s">
        <v>202</v>
      </c>
      <c r="D15" s="28">
        <f>'1.7. FASADERSKI RADOVI'!F90</f>
        <v>0</v>
      </c>
    </row>
    <row r="16" spans="1:4">
      <c r="B16" s="41"/>
      <c r="C16" s="11"/>
      <c r="D16" s="30"/>
    </row>
    <row r="17" spans="1:4">
      <c r="A17" s="29"/>
      <c r="B17" s="42"/>
      <c r="C17" s="26" t="s">
        <v>476</v>
      </c>
      <c r="D17" s="46">
        <f>SUM(D19:D26)</f>
        <v>0</v>
      </c>
    </row>
    <row r="18" spans="1:4">
      <c r="B18" s="41"/>
      <c r="C18" s="11"/>
      <c r="D18" s="30"/>
    </row>
    <row r="19" spans="1:4">
      <c r="B19" s="38" t="s">
        <v>491</v>
      </c>
      <c r="C19" s="27" t="s">
        <v>251</v>
      </c>
      <c r="D19" s="28">
        <f>'1.8. PREGRADNI ZIDOVI I STROPOV'!F72</f>
        <v>0</v>
      </c>
    </row>
    <row r="20" spans="1:4">
      <c r="B20" s="38" t="s">
        <v>492</v>
      </c>
      <c r="C20" s="27" t="s">
        <v>203</v>
      </c>
      <c r="D20" s="28">
        <f>'1.9. SOBOSLIKARSKI RADOVI'!F24</f>
        <v>0</v>
      </c>
    </row>
    <row r="21" spans="1:4">
      <c r="B21" s="38" t="s">
        <v>493</v>
      </c>
      <c r="C21" s="27" t="s">
        <v>204</v>
      </c>
      <c r="D21" s="28">
        <f>'1.10. PODOPOLAGAČKI RADOVI'!F37</f>
        <v>0</v>
      </c>
    </row>
    <row r="22" spans="1:4">
      <c r="B22" s="38" t="s">
        <v>494</v>
      </c>
      <c r="C22" s="27" t="s">
        <v>81</v>
      </c>
      <c r="D22" s="28">
        <f>'1.11. OSTALI RADOVI'!F19</f>
        <v>0</v>
      </c>
    </row>
    <row r="23" spans="1:4">
      <c r="B23" s="38" t="s">
        <v>495</v>
      </c>
      <c r="C23" s="27" t="s">
        <v>208</v>
      </c>
      <c r="D23" s="28">
        <f>'1.12. LIMARSKI RADOVI'!F52</f>
        <v>0</v>
      </c>
    </row>
    <row r="24" spans="1:4">
      <c r="B24" s="38" t="s">
        <v>496</v>
      </c>
      <c r="C24" s="27" t="s">
        <v>205</v>
      </c>
      <c r="D24" s="28">
        <f>'1.13. STOLARSKI RADOVI'!F29</f>
        <v>0</v>
      </c>
    </row>
    <row r="25" spans="1:4">
      <c r="B25" s="38" t="s">
        <v>497</v>
      </c>
      <c r="C25" s="27" t="s">
        <v>206</v>
      </c>
      <c r="D25" s="28">
        <f>'1.14. BRAVARSKI RADOVI'!F69</f>
        <v>0</v>
      </c>
    </row>
    <row r="26" spans="1:4">
      <c r="B26" s="38" t="s">
        <v>498</v>
      </c>
      <c r="C26" s="27" t="s">
        <v>207</v>
      </c>
      <c r="D26" s="28">
        <f>'1.15. ALUMINIJSKI RADOVI'!F157</f>
        <v>0</v>
      </c>
    </row>
    <row r="27" spans="1:4">
      <c r="B27" s="39"/>
      <c r="C27" s="33"/>
      <c r="D27" s="28"/>
    </row>
    <row r="28" spans="1:4" s="219" customFormat="1">
      <c r="A28" s="208"/>
      <c r="B28" s="39"/>
      <c r="C28" s="33"/>
      <c r="D28" s="62"/>
    </row>
    <row r="29" spans="1:4" ht="15.75" thickBot="1">
      <c r="B29" s="43"/>
      <c r="C29" s="34"/>
      <c r="D29" s="48"/>
    </row>
    <row r="30" spans="1:4" ht="16.5" thickTop="1" thickBot="1">
      <c r="A30" s="29" t="s">
        <v>139</v>
      </c>
      <c r="B30" s="42"/>
      <c r="C30" s="61" t="s">
        <v>474</v>
      </c>
      <c r="D30" s="49">
        <f>SUM(D6+D17)</f>
        <v>0</v>
      </c>
    </row>
    <row r="31" spans="1:4" ht="16.5" thickTop="1">
      <c r="A31" s="64"/>
      <c r="B31" s="44"/>
      <c r="C31" s="31"/>
      <c r="D31" s="47"/>
    </row>
    <row r="32" spans="1:4">
      <c r="B32" s="40"/>
      <c r="C32" s="509" t="s">
        <v>619</v>
      </c>
      <c r="D32" s="28"/>
    </row>
    <row r="34" spans="3:4" ht="153">
      <c r="C34" s="508" t="s">
        <v>683</v>
      </c>
    </row>
    <row r="35" spans="3:4" ht="38.25">
      <c r="C35" s="510" t="s">
        <v>622</v>
      </c>
      <c r="D35" s="66"/>
    </row>
  </sheetData>
  <sheetProtection password="D0C5" sheet="1" objects="1" scenarios="1" formatCells="0" formatColumns="0" formatRows="0" selectLockedCells="1"/>
  <phoneticPr fontId="47" type="noConversion"/>
  <printOptions horizontalCentered="1" gridLines="1"/>
  <pageMargins left="0.98425196850393704" right="0.59055118110236227" top="0.98425196850393704" bottom="0.98425196850393704" header="0.51181102362204722" footer="0.51181102362204722"/>
  <pageSetup paperSize="9" scale="80" orientation="portrait" r:id="rId1"/>
  <headerFooter alignWithMargins="0">
    <oddHeader>&amp;LINVESTITOR: OSNOVNA ŠKOLA V. NAZOR
BUDINŠĆINA&amp;CGRAĐEVINA: IZGRADNJA ŠKOLSKE
 SPORTSKE DVORANE UZ PŠ HRAŠĆINA 
&amp;R&amp;A</oddHeader>
    <oddFooter>&amp;LPROJEKTNI URED: "IVANGRADING" M. BISTRICA
OZNAKA PROJEKTA: GP-2015-19 IVAN&amp;CPROJEKTANT:
ovlašteni arhitekt IVAN PALANOVIĆ&amp;R&amp;9DATUM 02/2017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0" tint="-0.249977111117893"/>
  </sheetPr>
  <dimension ref="A1:G90"/>
  <sheetViews>
    <sheetView showZeros="0" view="pageBreakPreview" topLeftCell="A9" zoomScale="120" zoomScaleNormal="100" zoomScaleSheetLayoutView="120" zoomScalePageLayoutView="120" workbookViewId="0">
      <selection activeCell="E9" sqref="E9"/>
    </sheetView>
  </sheetViews>
  <sheetFormatPr defaultColWidth="7.28515625" defaultRowHeight="12"/>
  <cols>
    <col min="1" max="1" width="6.5703125" style="516" customWidth="1"/>
    <col min="2" max="2" width="57.140625" style="524" customWidth="1"/>
    <col min="3" max="3" width="6.7109375" style="525" customWidth="1"/>
    <col min="4" max="4" width="6.28515625" style="196" customWidth="1"/>
    <col min="5" max="5" width="9.28515625" style="141" customWidth="1"/>
    <col min="6" max="6" width="9.85546875" style="142" customWidth="1"/>
    <col min="7" max="7" width="11.7109375" style="63" customWidth="1"/>
    <col min="8" max="16384" width="7.28515625" style="63"/>
  </cols>
  <sheetData>
    <row r="1" spans="1:7" s="221" customFormat="1">
      <c r="A1" s="114"/>
      <c r="B1" s="149"/>
      <c r="C1" s="3"/>
      <c r="D1" s="18"/>
      <c r="E1" s="16"/>
      <c r="F1" s="3"/>
    </row>
    <row r="2" spans="1:7" s="221" customFormat="1">
      <c r="A2" s="114"/>
      <c r="B2" s="151" t="s">
        <v>150</v>
      </c>
      <c r="C2" s="3" t="s">
        <v>86</v>
      </c>
      <c r="D2" s="18" t="s">
        <v>157</v>
      </c>
      <c r="E2" s="16" t="s">
        <v>87</v>
      </c>
      <c r="F2" s="3" t="s">
        <v>88</v>
      </c>
      <c r="G2" s="221" t="s">
        <v>620</v>
      </c>
    </row>
    <row r="3" spans="1:7">
      <c r="A3" s="413"/>
      <c r="B3" s="386"/>
      <c r="C3" s="387"/>
      <c r="D3" s="10"/>
      <c r="E3" s="16"/>
      <c r="F3" s="5"/>
    </row>
    <row r="4" spans="1:7">
      <c r="A4" s="511" t="s">
        <v>356</v>
      </c>
      <c r="B4" s="388" t="s">
        <v>145</v>
      </c>
      <c r="C4" s="3"/>
      <c r="D4" s="4"/>
      <c r="E4" s="16"/>
      <c r="F4" s="5"/>
    </row>
    <row r="5" spans="1:7">
      <c r="A5" s="413"/>
      <c r="B5" s="88"/>
      <c r="C5" s="3"/>
      <c r="D5" s="4"/>
      <c r="E5" s="16"/>
      <c r="F5" s="5"/>
    </row>
    <row r="6" spans="1:7">
      <c r="A6" s="123"/>
      <c r="B6" s="158" t="s">
        <v>153</v>
      </c>
      <c r="C6" s="3"/>
      <c r="D6" s="4"/>
      <c r="E6" s="16"/>
      <c r="F6" s="5"/>
    </row>
    <row r="7" spans="1:7">
      <c r="A7" s="121"/>
      <c r="B7" s="88"/>
      <c r="C7" s="3"/>
      <c r="D7" s="4"/>
      <c r="E7" s="16"/>
      <c r="F7" s="5"/>
    </row>
    <row r="8" spans="1:7" ht="168">
      <c r="A8" s="121"/>
      <c r="B8" s="94" t="s">
        <v>1</v>
      </c>
      <c r="C8" s="3"/>
      <c r="D8" s="4"/>
      <c r="E8" s="16"/>
      <c r="F8" s="5"/>
    </row>
    <row r="9" spans="1:7" ht="24">
      <c r="A9" s="121"/>
      <c r="B9" s="94" t="s">
        <v>2</v>
      </c>
      <c r="C9" s="3"/>
      <c r="D9" s="4"/>
      <c r="E9" s="16"/>
      <c r="F9" s="5"/>
    </row>
    <row r="10" spans="1:7" ht="84">
      <c r="A10" s="121"/>
      <c r="B10" s="94" t="s">
        <v>82</v>
      </c>
      <c r="C10" s="3"/>
      <c r="D10" s="4"/>
      <c r="E10" s="16"/>
      <c r="F10" s="5"/>
    </row>
    <row r="11" spans="1:7" ht="48">
      <c r="A11" s="121"/>
      <c r="B11" s="94" t="s">
        <v>83</v>
      </c>
      <c r="C11" s="3"/>
      <c r="D11" s="4"/>
      <c r="E11" s="16"/>
      <c r="F11" s="5"/>
    </row>
    <row r="12" spans="1:7">
      <c r="A12" s="121"/>
      <c r="B12" s="94"/>
      <c r="C12" s="3"/>
      <c r="D12" s="4"/>
      <c r="E12" s="16"/>
      <c r="F12" s="5"/>
    </row>
    <row r="13" spans="1:7">
      <c r="A13" s="123">
        <v>1</v>
      </c>
      <c r="B13" s="391" t="s">
        <v>601</v>
      </c>
      <c r="C13" s="3"/>
      <c r="D13" s="4"/>
      <c r="E13" s="16"/>
    </row>
    <row r="14" spans="1:7" s="228" customFormat="1" ht="408">
      <c r="A14" s="512"/>
      <c r="B14" s="513" t="s">
        <v>653</v>
      </c>
      <c r="C14" s="3"/>
      <c r="D14" s="13"/>
      <c r="E14" s="16"/>
      <c r="F14" s="232"/>
    </row>
    <row r="15" spans="1:7" ht="13.5">
      <c r="A15" s="123"/>
      <c r="B15" s="513"/>
      <c r="C15" s="514">
        <v>150</v>
      </c>
      <c r="D15" s="395" t="s">
        <v>332</v>
      </c>
      <c r="E15" s="538"/>
      <c r="F15" s="392">
        <f>C15*E15</f>
        <v>0</v>
      </c>
    </row>
    <row r="16" spans="1:7">
      <c r="A16" s="123"/>
      <c r="B16" s="513"/>
      <c r="C16" s="514"/>
      <c r="D16" s="395"/>
      <c r="E16" s="538"/>
      <c r="F16" s="514"/>
    </row>
    <row r="17" spans="1:6">
      <c r="A17" s="123">
        <v>2</v>
      </c>
      <c r="B17" s="513" t="s">
        <v>654</v>
      </c>
      <c r="C17" s="514"/>
      <c r="D17" s="395"/>
      <c r="E17" s="538"/>
      <c r="F17" s="514"/>
    </row>
    <row r="18" spans="1:6" ht="120">
      <c r="A18" s="123"/>
      <c r="B18" s="506" t="s">
        <v>655</v>
      </c>
      <c r="C18" s="514"/>
      <c r="D18" s="395"/>
      <c r="E18" s="538"/>
      <c r="F18" s="514"/>
    </row>
    <row r="19" spans="1:6" ht="13.5">
      <c r="A19" s="121"/>
      <c r="B19" s="515"/>
      <c r="C19" s="392">
        <v>150</v>
      </c>
      <c r="D19" s="395" t="s">
        <v>332</v>
      </c>
      <c r="E19" s="539"/>
      <c r="F19" s="392">
        <f>C19*E19</f>
        <v>0</v>
      </c>
    </row>
    <row r="20" spans="1:6">
      <c r="A20" s="121"/>
      <c r="B20" s="515"/>
      <c r="C20" s="392"/>
      <c r="D20" s="395"/>
      <c r="E20" s="539"/>
      <c r="F20" s="392"/>
    </row>
    <row r="21" spans="1:6">
      <c r="A21" s="121">
        <v>3</v>
      </c>
      <c r="B21" s="515" t="s">
        <v>602</v>
      </c>
      <c r="C21" s="392"/>
      <c r="D21" s="395"/>
      <c r="E21" s="539"/>
      <c r="F21" s="392"/>
    </row>
    <row r="22" spans="1:6" ht="60">
      <c r="A22" s="121"/>
      <c r="B22" s="515" t="s">
        <v>595</v>
      </c>
      <c r="C22" s="392"/>
      <c r="D22" s="395"/>
      <c r="E22" s="539"/>
      <c r="F22" s="392"/>
    </row>
    <row r="23" spans="1:6" ht="13.5">
      <c r="A23" s="121"/>
      <c r="B23" s="515"/>
      <c r="C23" s="392">
        <v>28</v>
      </c>
      <c r="D23" s="395" t="s">
        <v>332</v>
      </c>
      <c r="E23" s="539"/>
      <c r="F23" s="392">
        <f>C23*E23</f>
        <v>0</v>
      </c>
    </row>
    <row r="24" spans="1:6">
      <c r="A24" s="121"/>
      <c r="B24" s="515"/>
      <c r="C24" s="392"/>
      <c r="D24" s="395"/>
      <c r="E24" s="539"/>
      <c r="F24" s="392"/>
    </row>
    <row r="25" spans="1:6">
      <c r="A25" s="121">
        <v>4</v>
      </c>
      <c r="B25" s="515" t="s">
        <v>603</v>
      </c>
      <c r="C25" s="392"/>
      <c r="D25" s="395"/>
      <c r="E25" s="539"/>
      <c r="F25" s="392"/>
    </row>
    <row r="26" spans="1:6" ht="48">
      <c r="A26" s="121"/>
      <c r="B26" s="515" t="s">
        <v>596</v>
      </c>
      <c r="C26" s="392"/>
      <c r="D26" s="395"/>
      <c r="E26" s="539"/>
      <c r="F26" s="392"/>
    </row>
    <row r="27" spans="1:6">
      <c r="A27" s="121"/>
      <c r="B27" s="515"/>
      <c r="C27" s="392">
        <v>13</v>
      </c>
      <c r="D27" s="395"/>
      <c r="E27" s="539"/>
      <c r="F27" s="392">
        <f>C27*E27</f>
        <v>0</v>
      </c>
    </row>
    <row r="28" spans="1:6">
      <c r="A28" s="121"/>
      <c r="B28" s="515"/>
      <c r="C28" s="392"/>
      <c r="D28" s="395"/>
      <c r="E28" s="539"/>
      <c r="F28" s="392"/>
    </row>
    <row r="29" spans="1:6">
      <c r="A29" s="121">
        <v>5</v>
      </c>
      <c r="B29" s="515" t="s">
        <v>604</v>
      </c>
      <c r="C29" s="392"/>
      <c r="D29" s="395"/>
      <c r="E29" s="539"/>
      <c r="F29" s="392"/>
    </row>
    <row r="30" spans="1:6" ht="60">
      <c r="A30" s="121"/>
      <c r="B30" s="515" t="s">
        <v>656</v>
      </c>
      <c r="C30" s="392"/>
      <c r="D30" s="395"/>
      <c r="E30" s="539"/>
      <c r="F30" s="392"/>
    </row>
    <row r="31" spans="1:6">
      <c r="A31" s="121"/>
      <c r="B31" s="515"/>
      <c r="C31" s="392">
        <v>10</v>
      </c>
      <c r="D31" s="395"/>
      <c r="E31" s="539"/>
      <c r="F31" s="392">
        <f>C31*E31</f>
        <v>0</v>
      </c>
    </row>
    <row r="32" spans="1:6">
      <c r="A32" s="121"/>
      <c r="B32" s="515"/>
      <c r="C32" s="392"/>
      <c r="D32" s="395"/>
      <c r="E32" s="539"/>
      <c r="F32" s="392"/>
    </row>
    <row r="33" spans="1:6">
      <c r="A33" s="121">
        <v>6</v>
      </c>
      <c r="B33" s="515" t="s">
        <v>605</v>
      </c>
      <c r="C33" s="392"/>
      <c r="D33" s="395"/>
      <c r="E33" s="539"/>
      <c r="F33" s="392"/>
    </row>
    <row r="34" spans="1:6" ht="72">
      <c r="A34" s="121"/>
      <c r="B34" s="515" t="s">
        <v>657</v>
      </c>
      <c r="C34" s="392"/>
      <c r="D34" s="395"/>
      <c r="E34" s="539"/>
      <c r="F34" s="392"/>
    </row>
    <row r="35" spans="1:6">
      <c r="A35" s="121"/>
      <c r="B35" s="515"/>
      <c r="C35" s="392">
        <v>25</v>
      </c>
      <c r="D35" s="395"/>
      <c r="E35" s="539"/>
      <c r="F35" s="392">
        <f>C35*E35</f>
        <v>0</v>
      </c>
    </row>
    <row r="36" spans="1:6">
      <c r="A36" s="121"/>
      <c r="B36" s="515"/>
      <c r="C36" s="392"/>
      <c r="D36" s="395"/>
      <c r="E36" s="539"/>
      <c r="F36" s="392"/>
    </row>
    <row r="37" spans="1:6">
      <c r="A37" s="121">
        <v>7</v>
      </c>
      <c r="B37" s="515" t="s">
        <v>606</v>
      </c>
      <c r="C37" s="392"/>
      <c r="D37" s="395"/>
      <c r="E37" s="539"/>
      <c r="F37" s="392"/>
    </row>
    <row r="38" spans="1:6" ht="60">
      <c r="A38" s="121"/>
      <c r="B38" s="515" t="s">
        <v>597</v>
      </c>
      <c r="C38" s="392"/>
      <c r="D38" s="395"/>
      <c r="E38" s="539"/>
      <c r="F38" s="392"/>
    </row>
    <row r="39" spans="1:6">
      <c r="A39" s="121"/>
      <c r="B39" s="515"/>
      <c r="C39" s="392">
        <v>25</v>
      </c>
      <c r="D39" s="395"/>
      <c r="E39" s="539"/>
      <c r="F39" s="392">
        <f>C39*E39</f>
        <v>0</v>
      </c>
    </row>
    <row r="40" spans="1:6">
      <c r="A40" s="121"/>
      <c r="B40" s="515"/>
      <c r="C40" s="392"/>
      <c r="D40" s="395"/>
      <c r="E40" s="539"/>
      <c r="F40" s="392"/>
    </row>
    <row r="41" spans="1:6">
      <c r="A41" s="121">
        <v>8</v>
      </c>
      <c r="B41" s="515" t="s">
        <v>607</v>
      </c>
      <c r="C41" s="392"/>
      <c r="D41" s="395"/>
      <c r="E41" s="539"/>
      <c r="F41" s="392"/>
    </row>
    <row r="42" spans="1:6" ht="84">
      <c r="A42" s="121"/>
      <c r="B42" s="515" t="s">
        <v>598</v>
      </c>
      <c r="C42" s="392"/>
      <c r="D42" s="395"/>
      <c r="E42" s="539"/>
      <c r="F42" s="392"/>
    </row>
    <row r="43" spans="1:6">
      <c r="A43" s="121"/>
      <c r="B43" s="515"/>
      <c r="C43" s="392">
        <v>28</v>
      </c>
      <c r="D43" s="395"/>
      <c r="E43" s="539"/>
      <c r="F43" s="392">
        <f>C43*E43</f>
        <v>0</v>
      </c>
    </row>
    <row r="44" spans="1:6">
      <c r="A44" s="121"/>
      <c r="B44" s="515"/>
      <c r="C44" s="392"/>
      <c r="D44" s="395"/>
      <c r="E44" s="539"/>
      <c r="F44" s="392"/>
    </row>
    <row r="45" spans="1:6">
      <c r="A45" s="121">
        <v>9</v>
      </c>
      <c r="B45" s="515" t="s">
        <v>608</v>
      </c>
      <c r="C45" s="392"/>
      <c r="D45" s="395"/>
      <c r="E45" s="539"/>
      <c r="F45" s="392"/>
    </row>
    <row r="46" spans="1:6" ht="36">
      <c r="A46" s="121"/>
      <c r="B46" s="515" t="s">
        <v>599</v>
      </c>
      <c r="C46" s="392"/>
      <c r="D46" s="395"/>
      <c r="E46" s="539"/>
      <c r="F46" s="392"/>
    </row>
    <row r="47" spans="1:6">
      <c r="A47" s="121"/>
      <c r="B47" s="515"/>
      <c r="C47" s="392">
        <v>13</v>
      </c>
      <c r="D47" s="395"/>
      <c r="E47" s="539"/>
      <c r="F47" s="392">
        <f>C47*E47</f>
        <v>0</v>
      </c>
    </row>
    <row r="48" spans="1:6">
      <c r="A48" s="121"/>
      <c r="B48" s="515"/>
      <c r="C48" s="392"/>
      <c r="D48" s="395"/>
      <c r="E48" s="539"/>
      <c r="F48" s="392"/>
    </row>
    <row r="49" spans="1:6">
      <c r="A49" s="516">
        <v>10</v>
      </c>
      <c r="B49" s="171" t="s">
        <v>609</v>
      </c>
      <c r="C49" s="392"/>
      <c r="D49" s="395"/>
      <c r="E49" s="314"/>
    </row>
    <row r="50" spans="1:6" ht="36">
      <c r="B50" s="171" t="s">
        <v>600</v>
      </c>
      <c r="C50" s="392"/>
      <c r="D50" s="395"/>
      <c r="E50" s="314"/>
    </row>
    <row r="51" spans="1:6">
      <c r="B51" s="171"/>
      <c r="C51" s="392">
        <v>5</v>
      </c>
      <c r="D51" s="395"/>
      <c r="E51" s="314"/>
      <c r="F51" s="392">
        <f>C51*E51</f>
        <v>0</v>
      </c>
    </row>
    <row r="52" spans="1:6">
      <c r="B52" s="171"/>
      <c r="C52" s="392"/>
      <c r="D52" s="395"/>
      <c r="E52" s="314"/>
    </row>
    <row r="53" spans="1:6">
      <c r="A53" s="516">
        <v>11</v>
      </c>
      <c r="B53" s="171" t="s">
        <v>610</v>
      </c>
      <c r="C53" s="392"/>
      <c r="D53" s="395"/>
      <c r="E53" s="314"/>
    </row>
    <row r="54" spans="1:6" ht="48">
      <c r="B54" s="575" t="s">
        <v>658</v>
      </c>
      <c r="C54" s="392"/>
      <c r="D54" s="395"/>
      <c r="E54" s="314"/>
    </row>
    <row r="55" spans="1:6">
      <c r="B55" s="171"/>
      <c r="C55" s="392">
        <v>150</v>
      </c>
      <c r="D55" s="395"/>
      <c r="E55" s="314"/>
      <c r="F55" s="392">
        <f>C55*E55</f>
        <v>0</v>
      </c>
    </row>
    <row r="56" spans="1:6">
      <c r="B56" s="171"/>
      <c r="C56" s="392"/>
      <c r="D56" s="395"/>
      <c r="E56" s="314"/>
    </row>
    <row r="57" spans="1:6">
      <c r="A57" s="123">
        <v>12</v>
      </c>
      <c r="B57" s="63" t="s">
        <v>267</v>
      </c>
      <c r="C57" s="392"/>
      <c r="D57" s="395"/>
      <c r="E57" s="314"/>
    </row>
    <row r="58" spans="1:6" ht="60">
      <c r="A58" s="123"/>
      <c r="B58" s="407" t="s">
        <v>659</v>
      </c>
      <c r="C58" s="392"/>
      <c r="D58" s="395"/>
      <c r="E58" s="314"/>
    </row>
    <row r="59" spans="1:6">
      <c r="A59" s="123"/>
      <c r="B59" s="293" t="s">
        <v>660</v>
      </c>
      <c r="C59" s="392"/>
      <c r="D59" s="395"/>
      <c r="E59" s="314"/>
    </row>
    <row r="60" spans="1:6" ht="84">
      <c r="A60" s="123"/>
      <c r="B60" s="408" t="s">
        <v>623</v>
      </c>
      <c r="C60" s="392"/>
      <c r="D60" s="395"/>
      <c r="E60" s="314"/>
    </row>
    <row r="61" spans="1:6">
      <c r="A61" s="123"/>
      <c r="B61" s="517" t="s">
        <v>289</v>
      </c>
      <c r="C61" s="392"/>
      <c r="D61" s="395"/>
      <c r="E61" s="314"/>
    </row>
    <row r="62" spans="1:6" ht="108">
      <c r="A62" s="123"/>
      <c r="B62" s="409" t="s">
        <v>663</v>
      </c>
      <c r="C62" s="392"/>
      <c r="D62" s="395"/>
      <c r="E62" s="314"/>
    </row>
    <row r="63" spans="1:6">
      <c r="A63" s="123"/>
      <c r="B63" s="518" t="s">
        <v>290</v>
      </c>
      <c r="C63" s="392"/>
      <c r="D63" s="395"/>
      <c r="E63" s="314"/>
    </row>
    <row r="64" spans="1:6" ht="36">
      <c r="A64" s="123"/>
      <c r="B64" s="409" t="s">
        <v>664</v>
      </c>
      <c r="C64" s="392"/>
      <c r="D64" s="395"/>
      <c r="E64" s="314"/>
    </row>
    <row r="65" spans="1:7">
      <c r="A65" s="123"/>
      <c r="B65" s="519" t="s">
        <v>291</v>
      </c>
      <c r="C65" s="392"/>
      <c r="D65" s="395"/>
      <c r="E65" s="314"/>
    </row>
    <row r="66" spans="1:7" ht="132">
      <c r="A66" s="123"/>
      <c r="B66" s="428" t="s">
        <v>662</v>
      </c>
      <c r="C66" s="392"/>
      <c r="D66" s="395"/>
      <c r="E66" s="314"/>
    </row>
    <row r="67" spans="1:7" ht="13.5">
      <c r="A67" s="123"/>
      <c r="B67" s="242"/>
      <c r="C67" s="243">
        <v>950</v>
      </c>
      <c r="D67" s="395" t="s">
        <v>332</v>
      </c>
      <c r="E67" s="539"/>
      <c r="F67" s="392">
        <f>C67*E67</f>
        <v>0</v>
      </c>
    </row>
    <row r="68" spans="1:7">
      <c r="B68" s="520"/>
      <c r="C68" s="139"/>
      <c r="D68" s="13"/>
      <c r="E68" s="16"/>
    </row>
    <row r="69" spans="1:7">
      <c r="A69" s="123">
        <v>13</v>
      </c>
      <c r="B69" s="63" t="s">
        <v>661</v>
      </c>
      <c r="C69" s="392"/>
      <c r="D69" s="395"/>
      <c r="E69" s="16"/>
    </row>
    <row r="70" spans="1:7">
      <c r="A70" s="123"/>
      <c r="B70" s="63" t="s">
        <v>272</v>
      </c>
      <c r="C70" s="392"/>
      <c r="D70" s="395"/>
      <c r="E70" s="16"/>
    </row>
    <row r="71" spans="1:7" ht="60">
      <c r="A71" s="123"/>
      <c r="B71" s="393" t="s">
        <v>665</v>
      </c>
      <c r="C71" s="392"/>
      <c r="D71" s="395"/>
      <c r="E71" s="16"/>
    </row>
    <row r="72" spans="1:7">
      <c r="A72" s="123"/>
      <c r="B72" s="293" t="s">
        <v>660</v>
      </c>
      <c r="C72" s="392"/>
      <c r="D72" s="395"/>
      <c r="E72" s="16"/>
    </row>
    <row r="73" spans="1:7" ht="72">
      <c r="A73" s="123"/>
      <c r="B73" s="408" t="s">
        <v>624</v>
      </c>
      <c r="C73" s="392"/>
      <c r="D73" s="395"/>
      <c r="E73" s="16"/>
    </row>
    <row r="74" spans="1:7">
      <c r="A74" s="123"/>
      <c r="B74" s="517" t="s">
        <v>289</v>
      </c>
      <c r="C74" s="392"/>
      <c r="D74" s="395"/>
      <c r="E74" s="16"/>
      <c r="G74" s="536"/>
    </row>
    <row r="75" spans="1:7" ht="132">
      <c r="A75" s="123"/>
      <c r="B75" s="409" t="s">
        <v>666</v>
      </c>
      <c r="C75" s="392"/>
      <c r="D75" s="395"/>
      <c r="E75" s="16"/>
      <c r="G75" s="536"/>
    </row>
    <row r="76" spans="1:7">
      <c r="A76" s="123"/>
      <c r="B76" s="518" t="s">
        <v>292</v>
      </c>
      <c r="C76" s="392"/>
      <c r="D76" s="395"/>
      <c r="E76" s="16"/>
      <c r="G76" s="536"/>
    </row>
    <row r="77" spans="1:7" ht="120">
      <c r="A77" s="123"/>
      <c r="B77" s="409" t="s">
        <v>667</v>
      </c>
      <c r="C77" s="392"/>
      <c r="D77" s="395"/>
      <c r="E77" s="16"/>
      <c r="G77" s="536"/>
    </row>
    <row r="78" spans="1:7">
      <c r="A78" s="123"/>
      <c r="B78" s="521" t="s">
        <v>293</v>
      </c>
      <c r="C78" s="392"/>
      <c r="D78" s="395"/>
      <c r="E78" s="16"/>
      <c r="G78" s="536"/>
    </row>
    <row r="79" spans="1:7" ht="120">
      <c r="A79" s="123"/>
      <c r="B79" s="409" t="s">
        <v>668</v>
      </c>
      <c r="C79" s="392"/>
      <c r="D79" s="395"/>
      <c r="E79" s="16"/>
      <c r="G79" s="536"/>
    </row>
    <row r="80" spans="1:7">
      <c r="A80" s="123"/>
      <c r="B80" s="521" t="s">
        <v>294</v>
      </c>
      <c r="C80" s="392"/>
      <c r="D80" s="395"/>
      <c r="E80" s="16"/>
      <c r="G80" s="536"/>
    </row>
    <row r="81" spans="1:7" ht="132">
      <c r="A81" s="123"/>
      <c r="B81" s="428" t="s">
        <v>669</v>
      </c>
      <c r="C81" s="392"/>
      <c r="D81" s="395"/>
      <c r="E81" s="16"/>
      <c r="G81" s="536"/>
    </row>
    <row r="82" spans="1:7" ht="96">
      <c r="A82" s="123"/>
      <c r="B82" s="394" t="s">
        <v>271</v>
      </c>
      <c r="C82" s="392"/>
      <c r="D82" s="395"/>
      <c r="E82" s="539"/>
      <c r="F82" s="392"/>
      <c r="G82" s="536"/>
    </row>
    <row r="83" spans="1:7" ht="13.5">
      <c r="A83" s="123"/>
      <c r="B83" s="242" t="s">
        <v>564</v>
      </c>
      <c r="C83" s="392">
        <v>120</v>
      </c>
      <c r="D83" s="395" t="s">
        <v>332</v>
      </c>
      <c r="E83" s="539"/>
      <c r="F83" s="392">
        <f>C83*E83</f>
        <v>0</v>
      </c>
      <c r="G83" s="536"/>
    </row>
    <row r="84" spans="1:7" ht="13.5">
      <c r="A84" s="199"/>
      <c r="B84" s="242" t="s">
        <v>590</v>
      </c>
      <c r="C84" s="392">
        <v>120</v>
      </c>
      <c r="D84" s="395" t="s">
        <v>332</v>
      </c>
      <c r="E84" s="539"/>
      <c r="F84" s="392">
        <f>C84*E84</f>
        <v>0</v>
      </c>
      <c r="G84" s="536"/>
    </row>
    <row r="85" spans="1:7">
      <c r="B85" s="515" t="s">
        <v>591</v>
      </c>
      <c r="C85" s="392">
        <v>16</v>
      </c>
      <c r="D85" s="395" t="s">
        <v>90</v>
      </c>
      <c r="E85" s="539"/>
      <c r="F85" s="392">
        <f>C85*E85</f>
        <v>0</v>
      </c>
      <c r="G85" s="536"/>
    </row>
    <row r="86" spans="1:7">
      <c r="B86" s="515" t="s">
        <v>565</v>
      </c>
      <c r="C86" s="392">
        <v>25</v>
      </c>
      <c r="D86" s="395" t="s">
        <v>90</v>
      </c>
      <c r="E86" s="539"/>
      <c r="F86" s="392">
        <f>C86*E86</f>
        <v>0</v>
      </c>
      <c r="G86" s="536"/>
    </row>
    <row r="87" spans="1:7">
      <c r="B87" s="515" t="s">
        <v>566</v>
      </c>
      <c r="C87" s="392">
        <v>30</v>
      </c>
      <c r="D87" s="395" t="s">
        <v>90</v>
      </c>
      <c r="E87" s="539"/>
      <c r="F87" s="392">
        <f>C87*E87</f>
        <v>0</v>
      </c>
      <c r="G87" s="536"/>
    </row>
    <row r="88" spans="1:7">
      <c r="B88" s="515"/>
      <c r="C88" s="392"/>
      <c r="D88" s="395"/>
      <c r="E88" s="539"/>
      <c r="F88" s="392"/>
      <c r="G88" s="536"/>
    </row>
    <row r="89" spans="1:7">
      <c r="A89" s="522"/>
      <c r="B89" s="416"/>
      <c r="C89" s="417"/>
      <c r="D89" s="418"/>
      <c r="E89" s="389"/>
      <c r="F89" s="523"/>
      <c r="G89" s="536"/>
    </row>
    <row r="90" spans="1:7">
      <c r="A90" s="421"/>
      <c r="B90" s="277" t="s">
        <v>268</v>
      </c>
      <c r="C90" s="421"/>
      <c r="D90" s="421"/>
      <c r="E90" s="540"/>
      <c r="F90" s="396">
        <f>SUM(F13:F88)</f>
        <v>0</v>
      </c>
    </row>
  </sheetData>
  <sheetProtection password="D0C5" sheet="1" objects="1" scenarios="1" formatCells="0" selectLockedCells="1"/>
  <phoneticPr fontId="47" type="noConversion"/>
  <printOptions gridLines="1"/>
  <pageMargins left="0.98425196850393704" right="0.59055118110236227" top="0.98425196850393704" bottom="0.98425196850393704" header="0.51181102362204722" footer="0.51181102362204722"/>
  <pageSetup paperSize="9" scale="77" orientation="portrait" r:id="rId1"/>
  <headerFooter alignWithMargins="0">
    <oddHeader>&amp;LDVORANA UZ PŠ HRAŠĆINA
TROŠKOVNIK RADOVA&amp;R&amp;A</oddHeader>
    <oddFooter>&amp;R&amp;9&amp;P</oddFooter>
  </headerFooter>
  <rowBreaks count="3" manualBreakCount="3">
    <brk id="16" max="6" man="1"/>
    <brk id="51" max="6" man="1"/>
    <brk id="73" max="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0" tint="-0.249977111117893"/>
  </sheetPr>
  <dimension ref="A1:G80"/>
  <sheetViews>
    <sheetView showZeros="0" view="pageLayout" topLeftCell="A9" zoomScale="110" zoomScaleNormal="150" zoomScaleSheetLayoutView="140" zoomScalePageLayoutView="110" workbookViewId="0">
      <selection activeCell="E9" sqref="E9"/>
    </sheetView>
  </sheetViews>
  <sheetFormatPr defaultColWidth="7.28515625" defaultRowHeight="12"/>
  <cols>
    <col min="1" max="1" width="7" style="499" customWidth="1"/>
    <col min="2" max="2" width="60.28515625" style="159" customWidth="1"/>
    <col min="3" max="3" width="7.42578125" style="161" customWidth="1"/>
    <col min="4" max="4" width="7" style="162" customWidth="1"/>
    <col min="5" max="5" width="10.42578125" style="163" customWidth="1"/>
    <col min="6" max="6" width="10" style="142" customWidth="1"/>
    <col min="7" max="7" width="12" style="250" customWidth="1"/>
    <col min="8" max="16384" width="7.28515625" style="250"/>
  </cols>
  <sheetData>
    <row r="1" spans="1:7" s="249" customFormat="1">
      <c r="A1" s="494"/>
      <c r="B1" s="149"/>
      <c r="C1" s="3"/>
      <c r="D1" s="18"/>
      <c r="E1" s="16"/>
      <c r="F1" s="3"/>
    </row>
    <row r="2" spans="1:7" s="249" customFormat="1">
      <c r="A2" s="494"/>
      <c r="B2" s="151" t="s">
        <v>150</v>
      </c>
      <c r="C2" s="3" t="s">
        <v>86</v>
      </c>
      <c r="D2" s="18" t="s">
        <v>157</v>
      </c>
      <c r="E2" s="16" t="s">
        <v>87</v>
      </c>
      <c r="F2" s="3" t="s">
        <v>88</v>
      </c>
      <c r="G2" s="249" t="s">
        <v>620</v>
      </c>
    </row>
    <row r="3" spans="1:7" s="249" customFormat="1">
      <c r="A3" s="494"/>
      <c r="B3" s="151"/>
      <c r="C3" s="3"/>
      <c r="D3" s="18"/>
      <c r="E3" s="16"/>
      <c r="F3" s="3"/>
    </row>
    <row r="4" spans="1:7">
      <c r="A4" s="495">
        <v>8</v>
      </c>
      <c r="B4" s="153" t="s">
        <v>257</v>
      </c>
      <c r="C4" s="3"/>
      <c r="D4" s="4"/>
      <c r="E4" s="16"/>
      <c r="F4" s="5"/>
    </row>
    <row r="5" spans="1:7">
      <c r="A5" s="496"/>
      <c r="B5" s="156"/>
      <c r="C5" s="3"/>
      <c r="D5" s="4"/>
      <c r="E5" s="16"/>
      <c r="F5" s="5"/>
    </row>
    <row r="6" spans="1:7">
      <c r="A6" s="497"/>
      <c r="B6" s="158" t="s">
        <v>153</v>
      </c>
      <c r="C6" s="3"/>
      <c r="D6" s="4"/>
      <c r="E6" s="16"/>
      <c r="F6" s="5"/>
    </row>
    <row r="7" spans="1:7">
      <c r="A7" s="496"/>
      <c r="B7" s="95"/>
      <c r="C7" s="3"/>
      <c r="D7" s="4"/>
      <c r="E7" s="16"/>
      <c r="F7" s="5"/>
      <c r="G7" s="530"/>
    </row>
    <row r="8" spans="1:7" ht="100.5" customHeight="1">
      <c r="A8" s="496"/>
      <c r="B8" s="94" t="s">
        <v>626</v>
      </c>
      <c r="C8" s="3"/>
      <c r="D8" s="4"/>
      <c r="E8" s="16"/>
      <c r="F8" s="5"/>
      <c r="G8" s="530"/>
    </row>
    <row r="9" spans="1:7" ht="96.75" customHeight="1">
      <c r="A9" s="496"/>
      <c r="B9" s="94" t="s">
        <v>184</v>
      </c>
      <c r="C9" s="3"/>
      <c r="D9" s="4"/>
      <c r="E9" s="16"/>
      <c r="F9" s="5"/>
      <c r="G9" s="530"/>
    </row>
    <row r="10" spans="1:7" ht="37.5" customHeight="1">
      <c r="A10" s="496"/>
      <c r="B10" s="94" t="s">
        <v>612</v>
      </c>
      <c r="C10" s="3"/>
      <c r="D10" s="4"/>
      <c r="E10" s="16"/>
      <c r="F10" s="5"/>
      <c r="G10" s="530"/>
    </row>
    <row r="11" spans="1:7" ht="49.5">
      <c r="A11" s="496"/>
      <c r="B11" s="94" t="s">
        <v>642</v>
      </c>
      <c r="C11" s="3"/>
      <c r="D11" s="4"/>
      <c r="E11" s="16"/>
      <c r="F11" s="5"/>
      <c r="G11" s="530"/>
    </row>
    <row r="12" spans="1:7">
      <c r="A12" s="496"/>
      <c r="B12" s="94"/>
      <c r="C12" s="3"/>
      <c r="D12" s="4"/>
      <c r="E12" s="16"/>
      <c r="F12" s="5"/>
      <c r="G12" s="530"/>
    </row>
    <row r="13" spans="1:7">
      <c r="A13" s="496"/>
      <c r="B13" s="186" t="s">
        <v>296</v>
      </c>
      <c r="C13" s="3"/>
      <c r="D13" s="4"/>
      <c r="E13" s="16"/>
      <c r="F13" s="5"/>
      <c r="G13" s="530"/>
    </row>
    <row r="14" spans="1:7">
      <c r="A14" s="496"/>
      <c r="C14" s="3"/>
      <c r="D14" s="4"/>
      <c r="E14" s="16"/>
      <c r="F14" s="5"/>
      <c r="G14" s="530"/>
    </row>
    <row r="15" spans="1:7" s="338" customFormat="1" ht="48">
      <c r="A15" s="497">
        <v>1</v>
      </c>
      <c r="B15" s="490" t="s">
        <v>635</v>
      </c>
      <c r="C15" s="3"/>
      <c r="D15" s="4"/>
      <c r="E15" s="16"/>
      <c r="F15" s="5"/>
      <c r="G15" s="558"/>
    </row>
    <row r="16" spans="1:7" s="338" customFormat="1" ht="135">
      <c r="A16" s="498"/>
      <c r="B16" s="160" t="s">
        <v>633</v>
      </c>
      <c r="C16" s="491"/>
      <c r="D16" s="492"/>
      <c r="E16" s="493"/>
      <c r="F16" s="232"/>
      <c r="G16" s="558"/>
    </row>
    <row r="17" spans="1:7">
      <c r="B17" s="564" t="s">
        <v>640</v>
      </c>
      <c r="C17" s="250"/>
      <c r="D17" s="250"/>
      <c r="E17" s="250"/>
      <c r="F17" s="250"/>
      <c r="G17" s="530"/>
    </row>
    <row r="18" spans="1:7" ht="132">
      <c r="B18" s="565" t="s">
        <v>641</v>
      </c>
      <c r="C18" s="164"/>
      <c r="D18" s="128"/>
      <c r="E18" s="298"/>
      <c r="F18" s="164"/>
      <c r="G18" s="530"/>
    </row>
    <row r="19" spans="1:7" ht="13.5">
      <c r="B19" s="160"/>
      <c r="C19" s="164">
        <v>310</v>
      </c>
      <c r="D19" s="128" t="s">
        <v>287</v>
      </c>
      <c r="E19" s="298"/>
      <c r="F19" s="164">
        <f>C19*E19</f>
        <v>0</v>
      </c>
      <c r="G19" s="530"/>
    </row>
    <row r="20" spans="1:7">
      <c r="A20" s="497"/>
      <c r="B20" s="167"/>
      <c r="C20" s="3"/>
      <c r="D20" s="4"/>
      <c r="E20" s="16"/>
      <c r="F20" s="5"/>
      <c r="G20" s="530"/>
    </row>
    <row r="21" spans="1:7" s="254" customFormat="1">
      <c r="A21" s="500"/>
      <c r="B21" s="188" t="s">
        <v>296</v>
      </c>
      <c r="C21" s="135"/>
      <c r="D21" s="136"/>
      <c r="E21" s="32"/>
      <c r="F21" s="137">
        <f>SUM(F4:F19)</f>
        <v>0</v>
      </c>
      <c r="G21" s="572"/>
    </row>
    <row r="22" spans="1:7">
      <c r="A22" s="501"/>
      <c r="B22" s="96"/>
      <c r="C22" s="168"/>
      <c r="D22" s="169"/>
      <c r="E22" s="17"/>
      <c r="F22" s="170"/>
      <c r="G22" s="530"/>
    </row>
    <row r="23" spans="1:7">
      <c r="A23" s="501"/>
      <c r="B23" s="63" t="s">
        <v>299</v>
      </c>
      <c r="C23" s="168"/>
      <c r="D23" s="169"/>
      <c r="E23" s="17"/>
      <c r="F23" s="170"/>
      <c r="G23" s="530"/>
    </row>
    <row r="24" spans="1:7">
      <c r="A24" s="501"/>
      <c r="B24" s="566" t="s">
        <v>297</v>
      </c>
      <c r="C24" s="168"/>
      <c r="D24" s="169"/>
      <c r="E24" s="17"/>
      <c r="F24" s="170"/>
      <c r="G24" s="530"/>
    </row>
    <row r="25" spans="1:7">
      <c r="G25" s="530"/>
    </row>
    <row r="26" spans="1:7" ht="22.5">
      <c r="A26" s="562">
        <v>2</v>
      </c>
      <c r="B26" s="251" t="s">
        <v>627</v>
      </c>
      <c r="G26" s="530"/>
    </row>
    <row r="27" spans="1:7" ht="109.5" customHeight="1">
      <c r="B27" s="563" t="s">
        <v>639</v>
      </c>
      <c r="F27" s="146"/>
      <c r="G27" s="530"/>
    </row>
    <row r="28" spans="1:7" ht="13.5">
      <c r="B28" s="160"/>
      <c r="C28" s="164">
        <v>10</v>
      </c>
      <c r="D28" s="128" t="s">
        <v>287</v>
      </c>
      <c r="E28" s="298"/>
      <c r="F28" s="164">
        <f>C28*E28</f>
        <v>0</v>
      </c>
      <c r="G28" s="530"/>
    </row>
    <row r="29" spans="1:7">
      <c r="A29" s="497"/>
      <c r="B29" s="167"/>
      <c r="C29" s="3"/>
      <c r="D29" s="4"/>
      <c r="E29" s="16"/>
      <c r="F29" s="146"/>
      <c r="G29" s="530"/>
    </row>
    <row r="30" spans="1:7" s="254" customFormat="1">
      <c r="A30" s="500"/>
      <c r="B30" s="398" t="s">
        <v>299</v>
      </c>
      <c r="C30" s="135"/>
      <c r="D30" s="136"/>
      <c r="E30" s="32"/>
      <c r="F30" s="137">
        <f>SUM(F27:F28)</f>
        <v>0</v>
      </c>
      <c r="G30" s="572"/>
    </row>
    <row r="31" spans="1:7" s="63" customFormat="1">
      <c r="A31" s="502"/>
      <c r="B31" s="171"/>
      <c r="C31" s="139"/>
      <c r="D31" s="140"/>
      <c r="E31" s="141"/>
      <c r="F31" s="142"/>
      <c r="G31" s="536"/>
    </row>
    <row r="32" spans="1:7">
      <c r="A32" s="497"/>
      <c r="B32" s="252" t="s">
        <v>301</v>
      </c>
      <c r="C32" s="3"/>
      <c r="D32" s="4"/>
      <c r="E32" s="16"/>
      <c r="F32" s="5"/>
      <c r="G32" s="530"/>
    </row>
    <row r="33" spans="1:7">
      <c r="A33" s="496"/>
      <c r="B33" s="95"/>
      <c r="C33" s="3"/>
      <c r="D33" s="4"/>
      <c r="E33" s="16"/>
      <c r="F33" s="5"/>
      <c r="G33" s="530"/>
    </row>
    <row r="34" spans="1:7" ht="22.5">
      <c r="A34" s="497">
        <v>3</v>
      </c>
      <c r="B34" s="251" t="s">
        <v>298</v>
      </c>
      <c r="G34" s="530"/>
    </row>
    <row r="35" spans="1:7" ht="22.5">
      <c r="A35" s="503"/>
      <c r="B35" s="397" t="s">
        <v>630</v>
      </c>
      <c r="G35" s="530"/>
    </row>
    <row r="36" spans="1:7" ht="13.5">
      <c r="A36" s="497"/>
      <c r="B36" s="397"/>
      <c r="C36" s="164">
        <v>20</v>
      </c>
      <c r="D36" s="128" t="s">
        <v>287</v>
      </c>
      <c r="E36" s="298"/>
      <c r="F36" s="164">
        <f>C36*E36</f>
        <v>0</v>
      </c>
      <c r="G36" s="530"/>
    </row>
    <row r="37" spans="1:7">
      <c r="A37" s="497"/>
      <c r="B37" s="167"/>
      <c r="C37" s="3"/>
      <c r="D37" s="4"/>
      <c r="E37" s="16"/>
      <c r="F37" s="5"/>
      <c r="G37" s="530"/>
    </row>
    <row r="38" spans="1:7" s="254" customFormat="1">
      <c r="A38" s="500"/>
      <c r="B38" s="253" t="s">
        <v>301</v>
      </c>
      <c r="C38" s="135"/>
      <c r="D38" s="136"/>
      <c r="E38" s="32"/>
      <c r="F38" s="571">
        <f>SUM(F36:F36)</f>
        <v>0</v>
      </c>
      <c r="G38" s="572"/>
    </row>
    <row r="39" spans="1:7">
      <c r="F39" s="176"/>
      <c r="G39" s="530"/>
    </row>
    <row r="40" spans="1:7">
      <c r="B40" s="187" t="s">
        <v>300</v>
      </c>
      <c r="F40" s="176"/>
      <c r="G40" s="530"/>
    </row>
    <row r="41" spans="1:7">
      <c r="B41" s="172"/>
      <c r="F41" s="176"/>
      <c r="G41" s="530"/>
    </row>
    <row r="42" spans="1:7">
      <c r="A42" s="497">
        <v>4</v>
      </c>
      <c r="B42" s="251" t="s">
        <v>295</v>
      </c>
      <c r="F42" s="176"/>
      <c r="G42" s="530"/>
    </row>
    <row r="43" spans="1:7" ht="25.5" customHeight="1">
      <c r="B43" s="147" t="s">
        <v>302</v>
      </c>
      <c r="F43" s="176"/>
      <c r="G43" s="530"/>
    </row>
    <row r="44" spans="1:7" ht="24">
      <c r="B44" s="147" t="s">
        <v>303</v>
      </c>
      <c r="G44" s="530"/>
    </row>
    <row r="45" spans="1:7" ht="14.25" customHeight="1">
      <c r="B45" s="147" t="s">
        <v>628</v>
      </c>
      <c r="C45" s="128"/>
      <c r="D45" s="128"/>
      <c r="E45" s="165"/>
      <c r="F45" s="128"/>
      <c r="G45" s="530"/>
    </row>
    <row r="46" spans="1:7">
      <c r="B46" s="147" t="s">
        <v>629</v>
      </c>
      <c r="C46" s="128"/>
      <c r="D46" s="128"/>
      <c r="E46" s="165"/>
      <c r="F46" s="128"/>
      <c r="G46" s="530"/>
    </row>
    <row r="47" spans="1:7" ht="48">
      <c r="B47" s="147" t="s">
        <v>304</v>
      </c>
      <c r="F47" s="176"/>
      <c r="G47" s="530"/>
    </row>
    <row r="48" spans="1:7" ht="13.5">
      <c r="B48" s="177"/>
      <c r="C48" s="164">
        <v>160</v>
      </c>
      <c r="D48" s="128" t="s">
        <v>287</v>
      </c>
      <c r="E48" s="298"/>
      <c r="F48" s="164">
        <f>C48*E48</f>
        <v>0</v>
      </c>
      <c r="G48" s="530"/>
    </row>
    <row r="49" spans="1:7">
      <c r="F49" s="176"/>
      <c r="G49" s="530"/>
    </row>
    <row r="50" spans="1:7" s="254" customFormat="1">
      <c r="A50" s="500"/>
      <c r="B50" s="189" t="s">
        <v>300</v>
      </c>
      <c r="C50" s="135"/>
      <c r="D50" s="136"/>
      <c r="E50" s="32"/>
      <c r="F50" s="571">
        <f>SUM(F42:F49)</f>
        <v>0</v>
      </c>
      <c r="G50" s="572"/>
    </row>
    <row r="51" spans="1:7" s="254" customFormat="1">
      <c r="A51" s="504"/>
      <c r="B51" s="97"/>
      <c r="C51" s="178"/>
      <c r="D51" s="178"/>
      <c r="E51" s="541"/>
      <c r="F51" s="179"/>
      <c r="G51" s="542"/>
    </row>
    <row r="52" spans="1:7" s="254" customFormat="1">
      <c r="A52" s="504"/>
      <c r="B52" s="187" t="s">
        <v>306</v>
      </c>
      <c r="C52" s="178"/>
      <c r="D52" s="178"/>
      <c r="E52" s="541"/>
      <c r="F52" s="179"/>
      <c r="G52" s="542"/>
    </row>
    <row r="53" spans="1:7" s="254" customFormat="1">
      <c r="A53" s="504"/>
      <c r="B53" s="187"/>
      <c r="C53" s="178"/>
      <c r="D53" s="178"/>
      <c r="E53" s="541"/>
      <c r="F53" s="179"/>
      <c r="G53" s="542"/>
    </row>
    <row r="54" spans="1:7" s="254" customFormat="1" ht="25.5">
      <c r="A54" s="497">
        <v>5</v>
      </c>
      <c r="B54" s="187" t="s">
        <v>636</v>
      </c>
      <c r="C54" s="178"/>
      <c r="D54" s="178"/>
      <c r="E54" s="541"/>
      <c r="F54" s="179"/>
      <c r="G54" s="542"/>
    </row>
    <row r="55" spans="1:7" s="254" customFormat="1">
      <c r="A55" s="504"/>
      <c r="B55" s="147" t="s">
        <v>589</v>
      </c>
      <c r="C55" s="178"/>
      <c r="D55" s="178"/>
      <c r="E55" s="541"/>
      <c r="F55" s="179"/>
      <c r="G55" s="542"/>
    </row>
    <row r="56" spans="1:7" s="254" customFormat="1" ht="48">
      <c r="A56" s="504"/>
      <c r="B56" s="147" t="s">
        <v>305</v>
      </c>
      <c r="C56" s="178"/>
      <c r="D56" s="178"/>
      <c r="E56" s="541"/>
      <c r="F56" s="179"/>
      <c r="G56" s="542"/>
    </row>
    <row r="57" spans="1:7" s="254" customFormat="1" ht="13.5">
      <c r="A57" s="504"/>
      <c r="B57" s="147"/>
      <c r="C57" s="164">
        <v>20</v>
      </c>
      <c r="D57" s="128" t="s">
        <v>287</v>
      </c>
      <c r="E57" s="298"/>
      <c r="F57" s="164">
        <f>C57*E57</f>
        <v>0</v>
      </c>
      <c r="G57" s="542"/>
    </row>
    <row r="58" spans="1:7" s="254" customFormat="1" ht="24">
      <c r="A58" s="504">
        <v>6</v>
      </c>
      <c r="B58" s="147" t="s">
        <v>637</v>
      </c>
      <c r="C58" s="178"/>
      <c r="D58" s="178"/>
      <c r="E58" s="541"/>
      <c r="F58" s="179"/>
      <c r="G58" s="542"/>
    </row>
    <row r="59" spans="1:7" s="254" customFormat="1" ht="60">
      <c r="A59" s="504"/>
      <c r="B59" s="147" t="s">
        <v>638</v>
      </c>
      <c r="C59" s="178"/>
      <c r="D59" s="178"/>
      <c r="E59" s="541"/>
      <c r="F59" s="179"/>
      <c r="G59" s="542"/>
    </row>
    <row r="60" spans="1:7" s="254" customFormat="1" ht="13.5">
      <c r="A60" s="504"/>
      <c r="B60" s="147"/>
      <c r="C60" s="164">
        <v>25</v>
      </c>
      <c r="D60" s="128" t="s">
        <v>287</v>
      </c>
      <c r="E60" s="298"/>
      <c r="F60" s="164">
        <f>C60*E60</f>
        <v>0</v>
      </c>
      <c r="G60" s="542"/>
    </row>
    <row r="61" spans="1:7" s="254" customFormat="1">
      <c r="A61" s="504"/>
      <c r="B61" s="147"/>
      <c r="C61" s="164"/>
      <c r="D61" s="128"/>
      <c r="E61" s="298"/>
      <c r="F61" s="164"/>
      <c r="G61" s="542"/>
    </row>
    <row r="62" spans="1:7" s="254" customFormat="1">
      <c r="A62" s="504">
        <v>7</v>
      </c>
      <c r="B62" s="147" t="s">
        <v>567</v>
      </c>
      <c r="C62" s="164"/>
      <c r="D62" s="128"/>
      <c r="E62" s="298"/>
      <c r="F62" s="164"/>
      <c r="G62" s="542"/>
    </row>
    <row r="63" spans="1:7" s="254" customFormat="1" ht="24">
      <c r="A63" s="504"/>
      <c r="B63" s="147" t="s">
        <v>631</v>
      </c>
      <c r="C63" s="164"/>
      <c r="D63" s="128"/>
      <c r="E63" s="298"/>
      <c r="F63" s="164"/>
      <c r="G63" s="542"/>
    </row>
    <row r="64" spans="1:7" s="254" customFormat="1" ht="13.5">
      <c r="A64" s="504"/>
      <c r="B64" s="147"/>
      <c r="C64" s="164">
        <v>30</v>
      </c>
      <c r="D64" s="128" t="s">
        <v>287</v>
      </c>
      <c r="E64" s="298"/>
      <c r="F64" s="164">
        <f>C64*E64</f>
        <v>0</v>
      </c>
      <c r="G64" s="542"/>
    </row>
    <row r="65" spans="1:7" s="254" customFormat="1">
      <c r="A65" s="505"/>
      <c r="C65" s="164"/>
      <c r="D65" s="128"/>
      <c r="E65" s="298"/>
      <c r="F65" s="164"/>
      <c r="G65" s="542"/>
    </row>
    <row r="66" spans="1:7" s="254" customFormat="1" ht="24">
      <c r="A66" s="504">
        <v>8</v>
      </c>
      <c r="B66" s="187" t="s">
        <v>634</v>
      </c>
      <c r="E66" s="542"/>
      <c r="G66" s="542"/>
    </row>
    <row r="67" spans="1:7" s="254" customFormat="1" ht="13.5">
      <c r="A67" s="504"/>
      <c r="B67" s="97"/>
      <c r="C67" s="164">
        <v>45</v>
      </c>
      <c r="D67" s="128" t="s">
        <v>287</v>
      </c>
      <c r="E67" s="298"/>
      <c r="F67" s="164">
        <f>C67*E67</f>
        <v>0</v>
      </c>
      <c r="G67" s="542"/>
    </row>
    <row r="68" spans="1:7" s="254" customFormat="1">
      <c r="A68" s="504"/>
      <c r="B68" s="97"/>
      <c r="C68" s="164"/>
      <c r="D68" s="128"/>
      <c r="E68" s="298"/>
      <c r="F68" s="164"/>
      <c r="G68" s="542"/>
    </row>
    <row r="69" spans="1:7" s="254" customFormat="1">
      <c r="A69" s="500"/>
      <c r="B69" s="189" t="s">
        <v>306</v>
      </c>
      <c r="C69" s="135"/>
      <c r="D69" s="136"/>
      <c r="E69" s="32"/>
      <c r="F69" s="571">
        <f>SUM(F57:F67)</f>
        <v>0</v>
      </c>
      <c r="G69" s="572"/>
    </row>
    <row r="70" spans="1:7" s="254" customFormat="1">
      <c r="A70" s="504"/>
      <c r="B70" s="97"/>
      <c r="C70" s="178"/>
      <c r="D70" s="178"/>
      <c r="E70" s="541"/>
      <c r="F70" s="179"/>
      <c r="G70" s="542"/>
    </row>
    <row r="71" spans="1:7">
      <c r="A71" s="504"/>
      <c r="B71" s="317"/>
      <c r="C71" s="567"/>
      <c r="D71" s="568"/>
      <c r="E71" s="569"/>
      <c r="F71" s="318"/>
    </row>
    <row r="72" spans="1:7">
      <c r="A72" s="570"/>
      <c r="B72" s="97" t="s">
        <v>250</v>
      </c>
      <c r="C72" s="567"/>
      <c r="D72" s="567"/>
      <c r="E72" s="569"/>
      <c r="F72" s="179">
        <f>SUM(F21,F30,F38,F50,F69)</f>
        <v>0</v>
      </c>
    </row>
    <row r="73" spans="1:7">
      <c r="B73" s="173"/>
      <c r="C73" s="174"/>
      <c r="D73" s="175"/>
    </row>
    <row r="75" spans="1:7">
      <c r="B75" s="269" t="s">
        <v>632</v>
      </c>
    </row>
    <row r="76" spans="1:7">
      <c r="B76" s="560"/>
    </row>
    <row r="77" spans="1:7">
      <c r="B77" s="561"/>
    </row>
    <row r="79" spans="1:7">
      <c r="B79" s="250"/>
    </row>
    <row r="80" spans="1:7" ht="123.75" customHeight="1">
      <c r="B80" s="250"/>
    </row>
  </sheetData>
  <sheetProtection password="D0C5" sheet="1" objects="1" scenarios="1" formatCells="0" selectLockedCells="1"/>
  <phoneticPr fontId="47" type="noConversion"/>
  <printOptions gridLines="1"/>
  <pageMargins left="0.98425196850393704" right="0.59055118110236227" top="0.98425196850393704" bottom="0.98425196850393704" header="0.51181102362204722" footer="0.51181102362204722"/>
  <pageSetup paperSize="9" scale="70" orientation="portrait" r:id="rId1"/>
  <headerFooter alignWithMargins="0">
    <oddHeader>&amp;LDVORANA UZ PŠ HRAŠĆINA
TROŠKOVNIK RADOVA&amp;R&amp;A</oddHeader>
    <oddFooter>&amp;R&amp;9&amp;P</oddFooter>
  </headerFooter>
  <rowBreaks count="1" manualBreakCount="1">
    <brk id="30" max="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0" tint="-0.249977111117893"/>
  </sheetPr>
  <dimension ref="A1:G28"/>
  <sheetViews>
    <sheetView showZeros="0" view="pageBreakPreview" topLeftCell="A9" zoomScale="140" zoomScaleNormal="120" zoomScaleSheetLayoutView="140" zoomScalePageLayoutView="110" workbookViewId="0">
      <selection activeCell="E9" sqref="E9"/>
    </sheetView>
  </sheetViews>
  <sheetFormatPr defaultColWidth="7.28515625" defaultRowHeight="12"/>
  <cols>
    <col min="1" max="1" width="6.7109375" style="230" customWidth="1"/>
    <col min="2" max="2" width="56.5703125" style="391" customWidth="1"/>
    <col min="3" max="3" width="6.5703125" style="139" customWidth="1"/>
    <col min="4" max="4" width="6" style="140" customWidth="1"/>
    <col min="5" max="5" width="9.5703125" style="141" customWidth="1"/>
    <col min="6" max="6" width="9.28515625" style="142" customWidth="1"/>
    <col min="7" max="7" width="11.28515625" style="98" customWidth="1"/>
    <col min="8" max="16384" width="7.28515625" style="98"/>
  </cols>
  <sheetData>
    <row r="1" spans="1:7" s="410" customFormat="1">
      <c r="A1" s="114"/>
      <c r="B1" s="149"/>
      <c r="C1" s="3"/>
      <c r="D1" s="18"/>
      <c r="E1" s="16"/>
      <c r="F1" s="3"/>
    </row>
    <row r="2" spans="1:7" s="410" customFormat="1">
      <c r="A2" s="114"/>
      <c r="B2" s="151" t="s">
        <v>150</v>
      </c>
      <c r="C2" s="3" t="s">
        <v>86</v>
      </c>
      <c r="D2" s="18" t="s">
        <v>157</v>
      </c>
      <c r="E2" s="16" t="s">
        <v>87</v>
      </c>
      <c r="F2" s="3" t="s">
        <v>88</v>
      </c>
      <c r="G2" s="410" t="s">
        <v>620</v>
      </c>
    </row>
    <row r="3" spans="1:7">
      <c r="A3" s="117"/>
    </row>
    <row r="4" spans="1:7">
      <c r="A4" s="273">
        <v>9</v>
      </c>
      <c r="B4" s="411" t="s">
        <v>146</v>
      </c>
      <c r="C4" s="3"/>
      <c r="D4" s="4"/>
      <c r="E4" s="16"/>
      <c r="F4" s="5"/>
    </row>
    <row r="5" spans="1:7">
      <c r="A5" s="121"/>
      <c r="B5" s="88"/>
      <c r="C5" s="3"/>
      <c r="D5" s="4"/>
      <c r="E5" s="16"/>
      <c r="F5" s="5"/>
    </row>
    <row r="6" spans="1:7">
      <c r="A6" s="123"/>
      <c r="B6" s="158" t="s">
        <v>153</v>
      </c>
      <c r="C6" s="3"/>
      <c r="D6" s="4"/>
      <c r="E6" s="16"/>
      <c r="F6" s="5"/>
    </row>
    <row r="7" spans="1:7">
      <c r="A7" s="121"/>
      <c r="B7" s="88"/>
      <c r="C7" s="3"/>
      <c r="D7" s="4"/>
      <c r="E7" s="16"/>
      <c r="F7" s="5"/>
      <c r="G7" s="544"/>
    </row>
    <row r="8" spans="1:7" ht="144">
      <c r="A8" s="121"/>
      <c r="B8" s="94" t="s">
        <v>84</v>
      </c>
      <c r="C8" s="3"/>
      <c r="D8" s="4"/>
      <c r="E8" s="16"/>
      <c r="F8" s="5"/>
      <c r="G8" s="544"/>
    </row>
    <row r="9" spans="1:7" ht="108">
      <c r="A9" s="121"/>
      <c r="B9" s="246" t="s">
        <v>339</v>
      </c>
      <c r="C9" s="3"/>
      <c r="D9" s="4"/>
      <c r="E9" s="16"/>
      <c r="F9" s="5"/>
      <c r="G9" s="544"/>
    </row>
    <row r="10" spans="1:7" ht="36">
      <c r="A10" s="121"/>
      <c r="B10" s="246" t="s">
        <v>612</v>
      </c>
      <c r="C10" s="3"/>
      <c r="D10" s="4"/>
      <c r="E10" s="16"/>
      <c r="F10" s="5"/>
      <c r="G10" s="544"/>
    </row>
    <row r="11" spans="1:7">
      <c r="A11" s="121"/>
      <c r="B11" s="246"/>
      <c r="C11" s="3"/>
      <c r="D11" s="4"/>
      <c r="E11" s="16"/>
      <c r="F11" s="5"/>
      <c r="G11" s="544"/>
    </row>
    <row r="12" spans="1:7" ht="27.75" customHeight="1">
      <c r="A12" s="123">
        <v>1</v>
      </c>
      <c r="B12" s="391" t="s">
        <v>670</v>
      </c>
      <c r="C12" s="3"/>
      <c r="D12" s="4"/>
      <c r="E12" s="16"/>
      <c r="F12" s="5"/>
      <c r="G12" s="544"/>
    </row>
    <row r="13" spans="1:7" ht="60">
      <c r="B13" s="193" t="s">
        <v>586</v>
      </c>
      <c r="G13" s="544"/>
    </row>
    <row r="14" spans="1:7" ht="13.5">
      <c r="A14" s="123"/>
      <c r="B14" s="193"/>
      <c r="C14" s="412">
        <v>1900</v>
      </c>
      <c r="D14" s="129" t="s">
        <v>332</v>
      </c>
      <c r="E14" s="507"/>
      <c r="F14" s="412">
        <f>C14*E14</f>
        <v>0</v>
      </c>
      <c r="G14" s="544"/>
    </row>
    <row r="15" spans="1:7" ht="24">
      <c r="A15" s="123">
        <v>2</v>
      </c>
      <c r="B15" s="275" t="s">
        <v>587</v>
      </c>
      <c r="C15" s="129"/>
      <c r="D15" s="129"/>
      <c r="E15" s="192"/>
      <c r="G15" s="544"/>
    </row>
    <row r="16" spans="1:7" ht="123.75" customHeight="1">
      <c r="B16" s="193" t="s">
        <v>588</v>
      </c>
      <c r="C16" s="3"/>
      <c r="E16" s="16"/>
      <c r="F16" s="5"/>
      <c r="G16" s="544"/>
    </row>
    <row r="17" spans="1:7" ht="13.5">
      <c r="A17" s="123"/>
      <c r="B17" s="193"/>
      <c r="C17" s="412">
        <v>600</v>
      </c>
      <c r="D17" s="129" t="s">
        <v>332</v>
      </c>
      <c r="E17" s="507"/>
      <c r="F17" s="412">
        <f>C17*E17</f>
        <v>0</v>
      </c>
      <c r="G17" s="544"/>
    </row>
    <row r="18" spans="1:7">
      <c r="A18" s="413"/>
      <c r="B18" s="186"/>
      <c r="C18" s="412"/>
      <c r="D18" s="129"/>
      <c r="E18" s="507"/>
      <c r="F18" s="412">
        <f>C18*E18</f>
        <v>0</v>
      </c>
      <c r="G18" s="544"/>
    </row>
    <row r="19" spans="1:7">
      <c r="A19" s="230">
        <v>3</v>
      </c>
      <c r="B19" s="98" t="s">
        <v>210</v>
      </c>
      <c r="E19" s="507"/>
      <c r="F19" s="5">
        <f>C18*E19</f>
        <v>0</v>
      </c>
      <c r="G19" s="544"/>
    </row>
    <row r="20" spans="1:7" ht="48">
      <c r="A20" s="413"/>
      <c r="B20" s="186" t="s">
        <v>671</v>
      </c>
      <c r="C20" s="3"/>
      <c r="D20" s="4"/>
      <c r="E20" s="16"/>
      <c r="F20" s="5"/>
      <c r="G20" s="544"/>
    </row>
    <row r="21" spans="1:7" ht="13.5">
      <c r="A21" s="414"/>
      <c r="B21" s="97"/>
      <c r="C21" s="412">
        <v>200</v>
      </c>
      <c r="D21" s="129" t="s">
        <v>332</v>
      </c>
      <c r="E21" s="507"/>
      <c r="F21" s="412">
        <f>C21*E21</f>
        <v>0</v>
      </c>
      <c r="G21" s="544"/>
    </row>
    <row r="22" spans="1:7">
      <c r="A22" s="414"/>
      <c r="B22" s="97"/>
      <c r="C22" s="412"/>
      <c r="D22" s="129"/>
      <c r="E22" s="507"/>
      <c r="F22" s="412"/>
      <c r="G22" s="544"/>
    </row>
    <row r="23" spans="1:7">
      <c r="A23" s="415"/>
      <c r="B23" s="416"/>
      <c r="C23" s="417"/>
      <c r="D23" s="418"/>
      <c r="E23" s="389"/>
      <c r="F23" s="419"/>
      <c r="G23" s="608"/>
    </row>
    <row r="24" spans="1:7">
      <c r="A24" s="420"/>
      <c r="B24" s="277" t="s">
        <v>191</v>
      </c>
      <c r="C24" s="421"/>
      <c r="D24" s="421"/>
      <c r="E24" s="540"/>
      <c r="F24" s="278">
        <f>SUM(F14:F21)</f>
        <v>0</v>
      </c>
      <c r="G24" s="609"/>
    </row>
    <row r="28" spans="1:7" s="422" customFormat="1">
      <c r="A28" s="230"/>
      <c r="B28" s="391"/>
      <c r="C28" s="139"/>
      <c r="D28" s="140"/>
      <c r="E28" s="141"/>
      <c r="F28" s="142"/>
    </row>
  </sheetData>
  <sheetProtection password="D0C5" sheet="1" objects="1" scenarios="1" formatCells="0" selectLockedCells="1"/>
  <phoneticPr fontId="47" type="noConversion"/>
  <printOptions gridLines="1"/>
  <pageMargins left="0.98425196850393704" right="0.59055118110236227" top="0.98425196850393704" bottom="0.98425196850393704" header="0.51181102362204722" footer="0.51181102362204722"/>
  <pageSetup paperSize="9" scale="80" orientation="portrait" r:id="rId1"/>
  <headerFooter alignWithMargins="0">
    <oddHeader>&amp;LDVORANA UZ PŠ HRAŠĆINA
TROŠKOVNIK RADOVA&amp;R&amp;A</oddHeader>
    <oddFooter>&amp;R&amp;9&amp;P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0" tint="-0.249977111117893"/>
  </sheetPr>
  <dimension ref="A1:H37"/>
  <sheetViews>
    <sheetView showZeros="0" view="pageBreakPreview" topLeftCell="A9" zoomScaleNormal="110" zoomScaleSheetLayoutView="100" zoomScalePageLayoutView="130" workbookViewId="0">
      <selection activeCell="E9" sqref="E9"/>
    </sheetView>
  </sheetViews>
  <sheetFormatPr defaultColWidth="7.28515625" defaultRowHeight="12"/>
  <cols>
    <col min="1" max="1" width="6.7109375" style="260" customWidth="1"/>
    <col min="2" max="2" width="56.28515625" style="272" customWidth="1"/>
    <col min="3" max="3" width="6.5703125" style="161" customWidth="1"/>
    <col min="4" max="4" width="6.5703125" style="162" customWidth="1"/>
    <col min="5" max="5" width="9.5703125" style="163" customWidth="1"/>
    <col min="6" max="6" width="9.42578125" style="142" customWidth="1"/>
    <col min="7" max="7" width="12.85546875" style="250" customWidth="1"/>
    <col min="8" max="16384" width="7.28515625" style="250"/>
  </cols>
  <sheetData>
    <row r="1" spans="1:8" s="249" customFormat="1">
      <c r="A1" s="255"/>
      <c r="B1" s="149"/>
      <c r="C1" s="3"/>
      <c r="D1" s="18"/>
      <c r="E1" s="16"/>
      <c r="F1" s="3"/>
    </row>
    <row r="2" spans="1:8" s="249" customFormat="1">
      <c r="A2" s="255"/>
      <c r="B2" s="151" t="s">
        <v>150</v>
      </c>
      <c r="C2" s="3" t="s">
        <v>86</v>
      </c>
      <c r="D2" s="18" t="s">
        <v>157</v>
      </c>
      <c r="E2" s="16" t="s">
        <v>87</v>
      </c>
      <c r="F2" s="3" t="s">
        <v>88</v>
      </c>
      <c r="G2" s="249" t="s">
        <v>620</v>
      </c>
    </row>
    <row r="3" spans="1:8">
      <c r="A3" s="267"/>
    </row>
    <row r="4" spans="1:8">
      <c r="A4" s="257">
        <v>10</v>
      </c>
      <c r="B4" s="388" t="s">
        <v>78</v>
      </c>
      <c r="C4" s="3"/>
      <c r="D4" s="4"/>
      <c r="E4" s="16"/>
      <c r="F4" s="5"/>
      <c r="H4" s="63"/>
    </row>
    <row r="5" spans="1:8">
      <c r="A5" s="257"/>
      <c r="B5" s="88"/>
      <c r="C5" s="3"/>
      <c r="D5" s="4"/>
      <c r="E5" s="16"/>
      <c r="F5" s="5"/>
    </row>
    <row r="6" spans="1:8">
      <c r="A6" s="258"/>
      <c r="B6" s="158" t="s">
        <v>153</v>
      </c>
      <c r="C6" s="3"/>
      <c r="D6" s="4"/>
      <c r="E6" s="16"/>
      <c r="F6" s="5"/>
    </row>
    <row r="7" spans="1:8">
      <c r="A7" s="257"/>
      <c r="B7" s="88"/>
      <c r="C7" s="3"/>
      <c r="D7" s="4"/>
      <c r="E7" s="16"/>
      <c r="F7" s="5"/>
    </row>
    <row r="8" spans="1:8" ht="153.75" customHeight="1">
      <c r="A8" s="257"/>
      <c r="B8" s="94" t="s">
        <v>621</v>
      </c>
      <c r="C8" s="3"/>
      <c r="D8" s="4"/>
      <c r="E8" s="16"/>
      <c r="F8" s="5"/>
    </row>
    <row r="9" spans="1:8" ht="96">
      <c r="A9" s="257"/>
      <c r="B9" s="489" t="s">
        <v>79</v>
      </c>
      <c r="C9" s="3"/>
      <c r="D9" s="4"/>
      <c r="E9" s="16"/>
      <c r="F9" s="5"/>
    </row>
    <row r="10" spans="1:8" ht="24">
      <c r="A10" s="257"/>
      <c r="B10" s="488" t="s">
        <v>584</v>
      </c>
      <c r="C10" s="3"/>
      <c r="D10" s="4"/>
      <c r="E10" s="16"/>
      <c r="F10" s="5"/>
    </row>
    <row r="11" spans="1:8">
      <c r="A11" s="258"/>
      <c r="B11" s="250"/>
      <c r="D11" s="128"/>
      <c r="E11" s="165"/>
      <c r="F11" s="128"/>
    </row>
    <row r="12" spans="1:8">
      <c r="A12" s="258"/>
      <c r="B12" s="216"/>
      <c r="D12" s="128"/>
      <c r="E12" s="165"/>
      <c r="F12" s="128"/>
    </row>
    <row r="13" spans="1:8">
      <c r="A13" s="258">
        <v>1</v>
      </c>
      <c r="B13" s="399" t="s">
        <v>579</v>
      </c>
      <c r="C13" s="128"/>
      <c r="D13" s="128"/>
      <c r="E13" s="165"/>
      <c r="F13" s="128">
        <f>C13*E13</f>
        <v>0</v>
      </c>
    </row>
    <row r="14" spans="1:8" ht="96">
      <c r="A14" s="258"/>
      <c r="B14" s="216" t="s">
        <v>672</v>
      </c>
      <c r="C14" s="128"/>
      <c r="D14" s="128"/>
      <c r="E14" s="165"/>
      <c r="F14" s="128"/>
      <c r="H14" s="63"/>
    </row>
    <row r="15" spans="1:8" ht="13.5">
      <c r="A15" s="258"/>
      <c r="B15" s="216"/>
      <c r="C15" s="161">
        <v>170</v>
      </c>
      <c r="D15" s="128" t="s">
        <v>287</v>
      </c>
      <c r="E15" s="165"/>
      <c r="F15" s="128">
        <f>C15*E15</f>
        <v>0</v>
      </c>
      <c r="G15" s="530"/>
    </row>
    <row r="16" spans="1:8">
      <c r="A16" s="258"/>
      <c r="B16" s="399"/>
      <c r="C16" s="128"/>
      <c r="D16" s="128"/>
      <c r="E16" s="165"/>
      <c r="F16" s="128"/>
      <c r="G16" s="530"/>
    </row>
    <row r="17" spans="1:8">
      <c r="A17" s="258">
        <v>2</v>
      </c>
      <c r="B17" s="399" t="s">
        <v>581</v>
      </c>
      <c r="C17" s="128"/>
      <c r="D17" s="128"/>
      <c r="E17" s="165"/>
      <c r="F17" s="128"/>
      <c r="G17" s="530"/>
    </row>
    <row r="18" spans="1:8" ht="108">
      <c r="A18" s="258"/>
      <c r="B18" s="399" t="s">
        <v>673</v>
      </c>
      <c r="C18" s="128"/>
      <c r="D18" s="128"/>
      <c r="E18" s="165"/>
      <c r="F18" s="128"/>
      <c r="G18" s="530"/>
      <c r="H18" s="400"/>
    </row>
    <row r="19" spans="1:8" ht="13.5">
      <c r="A19" s="258"/>
      <c r="B19" s="216"/>
      <c r="C19" s="161">
        <v>200</v>
      </c>
      <c r="D19" s="128" t="s">
        <v>287</v>
      </c>
      <c r="E19" s="165"/>
      <c r="F19" s="128">
        <f>C19*E19</f>
        <v>0</v>
      </c>
      <c r="G19" s="530"/>
      <c r="H19" s="227"/>
    </row>
    <row r="20" spans="1:8">
      <c r="A20" s="258"/>
      <c r="B20" s="216"/>
      <c r="D20" s="128"/>
      <c r="E20" s="165"/>
      <c r="F20" s="128"/>
      <c r="G20" s="530"/>
      <c r="H20" s="227"/>
    </row>
    <row r="21" spans="1:8">
      <c r="A21" s="258">
        <v>3</v>
      </c>
      <c r="B21" s="216" t="s">
        <v>580</v>
      </c>
      <c r="D21" s="128"/>
      <c r="E21" s="165"/>
      <c r="F21" s="128"/>
      <c r="G21" s="530"/>
      <c r="H21" s="227"/>
    </row>
    <row r="22" spans="1:8" ht="96">
      <c r="A22" s="258"/>
      <c r="B22" s="216" t="s">
        <v>674</v>
      </c>
      <c r="D22" s="128"/>
      <c r="E22" s="165"/>
      <c r="F22" s="128"/>
      <c r="G22" s="530"/>
      <c r="H22" s="227"/>
    </row>
    <row r="23" spans="1:8" ht="13.5">
      <c r="A23" s="258"/>
      <c r="B23" s="216"/>
      <c r="C23" s="161">
        <v>60</v>
      </c>
      <c r="D23" s="128" t="s">
        <v>287</v>
      </c>
      <c r="E23" s="165"/>
      <c r="F23" s="128">
        <f>C23*E23</f>
        <v>0</v>
      </c>
      <c r="G23" s="530"/>
      <c r="H23" s="227"/>
    </row>
    <row r="24" spans="1:8">
      <c r="A24" s="258"/>
      <c r="B24" s="216"/>
      <c r="D24" s="128"/>
      <c r="E24" s="165"/>
      <c r="F24" s="128"/>
      <c r="G24" s="530"/>
      <c r="H24" s="227"/>
    </row>
    <row r="25" spans="1:8">
      <c r="A25" s="258">
        <v>4</v>
      </c>
      <c r="B25" s="216" t="s">
        <v>582</v>
      </c>
      <c r="D25" s="128"/>
      <c r="E25" s="165"/>
      <c r="F25" s="128"/>
      <c r="G25" s="530"/>
      <c r="H25" s="227"/>
    </row>
    <row r="26" spans="1:8" ht="240">
      <c r="A26" s="258"/>
      <c r="B26" s="424" t="s">
        <v>675</v>
      </c>
      <c r="D26" s="128"/>
      <c r="E26" s="165"/>
      <c r="F26" s="128"/>
      <c r="G26" s="530"/>
      <c r="H26" s="227"/>
    </row>
    <row r="27" spans="1:8" ht="13.5">
      <c r="A27" s="258"/>
      <c r="B27" s="216"/>
      <c r="C27" s="161">
        <v>80</v>
      </c>
      <c r="D27" s="128" t="s">
        <v>287</v>
      </c>
      <c r="E27" s="165"/>
      <c r="F27" s="128">
        <f>C27*E27</f>
        <v>0</v>
      </c>
      <c r="G27" s="530"/>
      <c r="H27" s="227"/>
    </row>
    <row r="28" spans="1:8">
      <c r="A28" s="258"/>
      <c r="B28" s="216"/>
      <c r="D28" s="128"/>
      <c r="E28" s="165"/>
      <c r="F28" s="128"/>
      <c r="G28" s="530"/>
      <c r="H28" s="227"/>
    </row>
    <row r="29" spans="1:8">
      <c r="A29" s="258">
        <v>5</v>
      </c>
      <c r="B29" s="98" t="s">
        <v>583</v>
      </c>
      <c r="D29" s="128"/>
      <c r="E29" s="165"/>
      <c r="F29" s="128"/>
      <c r="G29" s="530"/>
      <c r="H29" s="227"/>
    </row>
    <row r="30" spans="1:8" ht="168">
      <c r="A30" s="258"/>
      <c r="B30" s="216" t="s">
        <v>676</v>
      </c>
      <c r="D30" s="128"/>
      <c r="E30" s="165"/>
      <c r="F30" s="128"/>
      <c r="G30" s="530"/>
      <c r="H30" s="227"/>
    </row>
    <row r="31" spans="1:8" ht="13.5">
      <c r="A31" s="258"/>
      <c r="B31" s="216"/>
      <c r="C31" s="161">
        <v>460</v>
      </c>
      <c r="D31" s="128" t="s">
        <v>287</v>
      </c>
      <c r="E31" s="165"/>
      <c r="F31" s="128">
        <f>C31*E31</f>
        <v>0</v>
      </c>
      <c r="G31" s="530"/>
      <c r="H31" s="227"/>
    </row>
    <row r="32" spans="1:8">
      <c r="A32" s="258">
        <v>6</v>
      </c>
      <c r="B32" s="216" t="s">
        <v>273</v>
      </c>
      <c r="C32" s="213"/>
      <c r="D32" s="128"/>
      <c r="E32" s="165"/>
      <c r="F32" s="128"/>
      <c r="G32" s="530"/>
      <c r="H32" s="63"/>
    </row>
    <row r="33" spans="1:8" ht="48">
      <c r="A33" s="166"/>
      <c r="B33" s="216" t="s">
        <v>585</v>
      </c>
      <c r="C33" s="213"/>
      <c r="D33" s="128"/>
      <c r="E33" s="16"/>
      <c r="F33" s="5"/>
      <c r="G33" s="530"/>
      <c r="H33" s="227"/>
    </row>
    <row r="34" spans="1:8" ht="13.5">
      <c r="B34" s="216"/>
      <c r="C34" s="214">
        <v>20</v>
      </c>
      <c r="D34" s="128" t="s">
        <v>287</v>
      </c>
      <c r="E34" s="165"/>
      <c r="F34" s="128">
        <f>C34*E34</f>
        <v>0</v>
      </c>
      <c r="G34" s="530"/>
      <c r="H34" s="227"/>
    </row>
    <row r="35" spans="1:8">
      <c r="A35" s="258"/>
      <c r="B35" s="216"/>
      <c r="C35" s="213"/>
      <c r="D35" s="128"/>
      <c r="E35" s="165"/>
      <c r="F35" s="128"/>
      <c r="G35" s="530"/>
      <c r="H35" s="63"/>
    </row>
    <row r="36" spans="1:8">
      <c r="A36" s="610"/>
      <c r="B36" s="611"/>
      <c r="C36" s="612"/>
      <c r="D36" s="613"/>
      <c r="E36" s="276"/>
      <c r="F36" s="614"/>
      <c r="G36" s="615"/>
    </row>
    <row r="37" spans="1:8">
      <c r="A37" s="616"/>
      <c r="B37" s="277" t="s">
        <v>192</v>
      </c>
      <c r="C37" s="396"/>
      <c r="D37" s="617"/>
      <c r="E37" s="618"/>
      <c r="F37" s="396">
        <f>SUM(F11:F35)</f>
        <v>0</v>
      </c>
      <c r="G37" s="607"/>
    </row>
  </sheetData>
  <sheetProtection password="D0C5" sheet="1" objects="1" scenarios="1" formatCells="0" selectLockedCells="1"/>
  <phoneticPr fontId="47" type="noConversion"/>
  <printOptions gridLines="1"/>
  <pageMargins left="0.98425196850393704" right="0.47244094488188981" top="0.98425196850393704" bottom="0.98425196850393704" header="0.47244094488188981" footer="0.47244094488188981"/>
  <pageSetup paperSize="9" scale="80" orientation="portrait" r:id="rId1"/>
  <headerFooter alignWithMargins="0">
    <oddHeader>&amp;LDVORANA UZ PŠ HRAŠĆINA
TROŠKOVNIK RADOVA&amp;R&amp;A</oddHeader>
    <oddFooter>&amp;R&amp;9&amp;P</oddFooter>
  </headerFooter>
  <rowBreaks count="1" manualBreakCount="1">
    <brk id="24" max="6"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0" tint="-0.249977111117893"/>
  </sheetPr>
  <dimension ref="A1:F20"/>
  <sheetViews>
    <sheetView showZeros="0" view="pageLayout" topLeftCell="A9" zoomScale="110" zoomScaleNormal="120" zoomScaleSheetLayoutView="140" zoomScalePageLayoutView="110" workbookViewId="0">
      <selection activeCell="E9" sqref="E9"/>
    </sheetView>
  </sheetViews>
  <sheetFormatPr defaultColWidth="7.28515625" defaultRowHeight="12"/>
  <cols>
    <col min="1" max="1" width="7.7109375" style="260" customWidth="1"/>
    <col min="2" max="2" width="60.140625" style="159" customWidth="1"/>
    <col min="3" max="3" width="10.7109375" style="161" customWidth="1"/>
    <col min="4" max="4" width="6.7109375" style="162" customWidth="1"/>
    <col min="5" max="5" width="9.7109375" style="163" customWidth="1"/>
    <col min="6" max="6" width="10.7109375" style="176" customWidth="1"/>
    <col min="7" max="16384" width="7.28515625" style="154"/>
  </cols>
  <sheetData>
    <row r="1" spans="1:6" s="150" customFormat="1">
      <c r="A1" s="255"/>
      <c r="B1" s="149"/>
      <c r="C1" s="3"/>
      <c r="D1" s="18"/>
      <c r="E1" s="16"/>
      <c r="F1" s="3"/>
    </row>
    <row r="2" spans="1:6" s="150" customFormat="1">
      <c r="A2" s="255"/>
      <c r="B2" s="151" t="s">
        <v>150</v>
      </c>
      <c r="C2" s="3" t="s">
        <v>86</v>
      </c>
      <c r="D2" s="18" t="s">
        <v>157</v>
      </c>
      <c r="E2" s="16" t="s">
        <v>87</v>
      </c>
      <c r="F2" s="3" t="s">
        <v>88</v>
      </c>
    </row>
    <row r="3" spans="1:6">
      <c r="A3" s="267"/>
    </row>
    <row r="4" spans="1:6">
      <c r="A4" s="268">
        <v>11</v>
      </c>
      <c r="B4" s="156" t="s">
        <v>253</v>
      </c>
      <c r="C4" s="3"/>
      <c r="D4" s="4"/>
      <c r="E4" s="16"/>
      <c r="F4" s="5"/>
    </row>
    <row r="5" spans="1:6">
      <c r="A5" s="257"/>
      <c r="B5" s="95"/>
      <c r="C5" s="3"/>
      <c r="D5" s="4"/>
      <c r="E5" s="16"/>
      <c r="F5" s="5"/>
    </row>
    <row r="6" spans="1:6">
      <c r="A6" s="258"/>
      <c r="B6" s="158" t="s">
        <v>153</v>
      </c>
      <c r="C6" s="3"/>
      <c r="D6" s="4"/>
      <c r="E6" s="16"/>
      <c r="F6" s="5"/>
    </row>
    <row r="7" spans="1:6">
      <c r="A7" s="257"/>
      <c r="B7" s="95"/>
      <c r="C7" s="3"/>
      <c r="D7" s="4"/>
      <c r="E7" s="16"/>
      <c r="F7" s="5"/>
    </row>
    <row r="8" spans="1:6" ht="108">
      <c r="A8" s="257"/>
      <c r="B8" s="94" t="s">
        <v>184</v>
      </c>
      <c r="C8" s="3"/>
      <c r="D8" s="4"/>
      <c r="E8" s="16"/>
      <c r="F8" s="5"/>
    </row>
    <row r="9" spans="1:6">
      <c r="A9" s="257"/>
      <c r="B9" s="94"/>
      <c r="C9" s="3"/>
      <c r="D9" s="4"/>
      <c r="E9" s="16"/>
      <c r="F9" s="5"/>
    </row>
    <row r="10" spans="1:6">
      <c r="A10" s="258">
        <v>1</v>
      </c>
      <c r="B10" s="269" t="s">
        <v>255</v>
      </c>
      <c r="C10" s="3"/>
      <c r="D10" s="4"/>
      <c r="E10" s="16"/>
      <c r="F10" s="128">
        <f t="shared" ref="F10:F15" si="0">C10*E10</f>
        <v>0</v>
      </c>
    </row>
    <row r="11" spans="1:6" ht="24">
      <c r="A11" s="258"/>
      <c r="B11" s="269" t="s">
        <v>254</v>
      </c>
      <c r="C11" s="3"/>
      <c r="D11" s="4"/>
      <c r="E11" s="16"/>
      <c r="F11" s="128">
        <f t="shared" si="0"/>
        <v>0</v>
      </c>
    </row>
    <row r="12" spans="1:6">
      <c r="A12" s="258"/>
      <c r="B12" s="269"/>
      <c r="C12" s="3">
        <v>30</v>
      </c>
      <c r="D12" s="4" t="s">
        <v>89</v>
      </c>
      <c r="E12" s="16"/>
      <c r="F12" s="128">
        <f t="shared" si="0"/>
        <v>0</v>
      </c>
    </row>
    <row r="13" spans="1:6">
      <c r="A13" s="258">
        <v>2</v>
      </c>
      <c r="B13" s="269" t="s">
        <v>256</v>
      </c>
      <c r="C13" s="3"/>
      <c r="D13" s="4"/>
      <c r="E13" s="16"/>
      <c r="F13" s="128">
        <f t="shared" si="0"/>
        <v>0</v>
      </c>
    </row>
    <row r="14" spans="1:6" ht="24">
      <c r="A14" s="258"/>
      <c r="B14" s="269" t="s">
        <v>152</v>
      </c>
      <c r="C14" s="3"/>
      <c r="D14" s="4"/>
      <c r="E14" s="16"/>
      <c r="F14" s="128">
        <f t="shared" si="0"/>
        <v>0</v>
      </c>
    </row>
    <row r="15" spans="1:6">
      <c r="A15" s="258"/>
      <c r="B15" s="269"/>
      <c r="C15" s="3">
        <v>30</v>
      </c>
      <c r="D15" s="4" t="s">
        <v>89</v>
      </c>
      <c r="E15" s="16"/>
      <c r="F15" s="128">
        <f t="shared" si="0"/>
        <v>0</v>
      </c>
    </row>
    <row r="16" spans="1:6">
      <c r="A16" s="258"/>
      <c r="B16" s="269"/>
      <c r="C16" s="3"/>
      <c r="D16" s="4"/>
      <c r="E16" s="16"/>
      <c r="F16" s="128">
        <f>C16*E16</f>
        <v>0</v>
      </c>
    </row>
    <row r="17" spans="1:6" ht="12.75" thickBot="1">
      <c r="A17" s="131"/>
      <c r="B17" s="270"/>
      <c r="C17" s="128"/>
      <c r="D17" s="128"/>
      <c r="E17" s="165"/>
      <c r="F17" s="142">
        <f>C17*E17</f>
        <v>0</v>
      </c>
    </row>
    <row r="18" spans="1:6">
      <c r="A18" s="265"/>
      <c r="B18" s="180"/>
      <c r="C18" s="181"/>
      <c r="D18" s="182"/>
      <c r="E18" s="183"/>
      <c r="F18" s="184"/>
    </row>
    <row r="19" spans="1:6" ht="12.75" thickBot="1">
      <c r="A19" s="185"/>
      <c r="B19" s="93" t="s">
        <v>252</v>
      </c>
      <c r="C19" s="185"/>
      <c r="D19" s="185"/>
      <c r="E19" s="543"/>
      <c r="F19" s="144">
        <f>SUM(F10:F16)</f>
        <v>0</v>
      </c>
    </row>
    <row r="20" spans="1:6">
      <c r="B20" s="271"/>
      <c r="F20" s="142"/>
    </row>
  </sheetData>
  <sheetProtection password="D0C5" sheet="1" objects="1" scenarios="1" formatCells="0" selectLockedCells="1"/>
  <phoneticPr fontId="47" type="noConversion"/>
  <printOptions gridLines="1"/>
  <pageMargins left="0.98425196850393704" right="0.59055118110236227" top="0.98425196850393704" bottom="0.98425196850393704" header="0.51181102362204722" footer="0.51181102362204722"/>
  <pageSetup paperSize="9" scale="80" orientation="portrait" r:id="rId1"/>
  <headerFooter alignWithMargins="0">
    <oddHeader>&amp;LDVORANA UZ PŠ HRAŠĆINA
TROŠKOVNIK RADOVA&amp;R&amp;A</oddHeader>
    <oddFooter>&amp;R&amp;9&amp;P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0" tint="-0.249977111117893"/>
  </sheetPr>
  <dimension ref="A1:G52"/>
  <sheetViews>
    <sheetView showZeros="0" view="pageLayout" topLeftCell="A9" zoomScale="140" zoomScaleNormal="120" zoomScaleSheetLayoutView="160" zoomScalePageLayoutView="140" workbookViewId="0">
      <selection activeCell="E9" sqref="E9"/>
    </sheetView>
  </sheetViews>
  <sheetFormatPr defaultColWidth="5.28515625" defaultRowHeight="12"/>
  <cols>
    <col min="1" max="1" width="6.7109375" style="260" customWidth="1"/>
    <col min="2" max="2" width="61.28515625" style="426" customWidth="1"/>
    <col min="3" max="3" width="6.85546875" style="161" customWidth="1"/>
    <col min="4" max="4" width="6.7109375" style="266" customWidth="1"/>
    <col min="5" max="5" width="10.42578125" style="163" customWidth="1"/>
    <col min="6" max="6" width="10.140625" style="142" customWidth="1"/>
    <col min="7" max="7" width="12.42578125" style="250" customWidth="1"/>
    <col min="8" max="8" width="5.28515625" style="250"/>
    <col min="9" max="9" width="7.28515625" style="250" customWidth="1"/>
    <col min="10" max="16384" width="5.28515625" style="250"/>
  </cols>
  <sheetData>
    <row r="1" spans="1:7" s="249" customFormat="1">
      <c r="A1" s="255"/>
      <c r="B1" s="425"/>
      <c r="C1" s="3"/>
      <c r="D1" s="18"/>
      <c r="E1" s="16"/>
      <c r="F1" s="3"/>
    </row>
    <row r="2" spans="1:7" s="249" customFormat="1">
      <c r="A2" s="255"/>
      <c r="B2" s="261" t="s">
        <v>150</v>
      </c>
      <c r="C2" s="3" t="s">
        <v>86</v>
      </c>
      <c r="D2" s="18" t="s">
        <v>157</v>
      </c>
      <c r="E2" s="16" t="s">
        <v>87</v>
      </c>
      <c r="F2" s="3" t="s">
        <v>88</v>
      </c>
      <c r="G2" s="249" t="s">
        <v>620</v>
      </c>
    </row>
    <row r="3" spans="1:7" s="249" customFormat="1">
      <c r="A3" s="256"/>
      <c r="B3" s="261"/>
      <c r="C3" s="3"/>
      <c r="D3" s="18"/>
      <c r="E3" s="16"/>
      <c r="F3" s="3"/>
    </row>
    <row r="4" spans="1:7">
      <c r="A4" s="257">
        <v>12</v>
      </c>
      <c r="B4" s="427" t="s">
        <v>208</v>
      </c>
      <c r="C4" s="3"/>
      <c r="D4" s="18"/>
      <c r="E4" s="16"/>
      <c r="F4" s="5"/>
    </row>
    <row r="5" spans="1:7">
      <c r="A5" s="257"/>
      <c r="B5" s="427"/>
      <c r="C5" s="3"/>
      <c r="D5" s="18"/>
      <c r="E5" s="16"/>
      <c r="F5" s="5"/>
    </row>
    <row r="6" spans="1:7">
      <c r="A6" s="258"/>
      <c r="B6" s="402"/>
      <c r="C6" s="3"/>
      <c r="D6" s="18"/>
      <c r="E6" s="16"/>
      <c r="F6" s="5"/>
    </row>
    <row r="7" spans="1:7">
      <c r="A7" s="257"/>
      <c r="B7" s="88"/>
      <c r="C7" s="3"/>
      <c r="D7" s="18"/>
      <c r="E7" s="16"/>
      <c r="F7" s="5"/>
    </row>
    <row r="8" spans="1:7" ht="84">
      <c r="A8" s="257"/>
      <c r="B8" s="259" t="s">
        <v>575</v>
      </c>
      <c r="C8" s="3"/>
      <c r="D8" s="18"/>
      <c r="E8" s="16"/>
      <c r="F8" s="5"/>
      <c r="G8" s="530"/>
    </row>
    <row r="9" spans="1:7">
      <c r="B9" s="94"/>
      <c r="C9" s="3"/>
      <c r="D9" s="18"/>
      <c r="E9" s="16"/>
      <c r="F9" s="5"/>
      <c r="G9" s="530"/>
    </row>
    <row r="10" spans="1:7">
      <c r="B10" s="94"/>
      <c r="C10" s="3"/>
      <c r="D10" s="18"/>
      <c r="E10" s="16"/>
      <c r="F10" s="5"/>
      <c r="G10" s="530"/>
    </row>
    <row r="11" spans="1:7">
      <c r="A11" s="258">
        <v>1</v>
      </c>
      <c r="B11" s="261" t="s">
        <v>677</v>
      </c>
      <c r="C11" s="3"/>
      <c r="D11" s="18"/>
      <c r="E11" s="16"/>
      <c r="F11" s="5"/>
      <c r="G11" s="530"/>
    </row>
    <row r="12" spans="1:7" ht="120">
      <c r="A12" s="258"/>
      <c r="B12" s="147" t="s">
        <v>307</v>
      </c>
      <c r="C12" s="3"/>
      <c r="D12" s="18"/>
      <c r="E12" s="16"/>
      <c r="F12" s="5"/>
      <c r="G12" s="530"/>
    </row>
    <row r="13" spans="1:7" ht="13.5">
      <c r="A13" s="258"/>
      <c r="B13" s="147"/>
      <c r="C13" s="262">
        <v>450</v>
      </c>
      <c r="D13" s="263" t="s">
        <v>287</v>
      </c>
      <c r="E13" s="16"/>
      <c r="F13" s="128">
        <f>C13*E13</f>
        <v>0</v>
      </c>
      <c r="G13" s="530"/>
    </row>
    <row r="14" spans="1:7">
      <c r="A14" s="258"/>
      <c r="B14" s="147"/>
      <c r="C14" s="262"/>
      <c r="D14" s="18"/>
      <c r="E14" s="16"/>
      <c r="F14" s="5"/>
      <c r="G14" s="530"/>
    </row>
    <row r="15" spans="1:7">
      <c r="A15" s="63">
        <v>2</v>
      </c>
      <c r="B15" s="147" t="s">
        <v>577</v>
      </c>
      <c r="C15" s="262"/>
      <c r="D15" s="18"/>
      <c r="E15" s="16"/>
      <c r="F15" s="5"/>
      <c r="G15" s="530"/>
    </row>
    <row r="16" spans="1:7" ht="60">
      <c r="B16" s="147" t="s">
        <v>573</v>
      </c>
      <c r="C16" s="262"/>
      <c r="D16" s="18"/>
      <c r="E16" s="16"/>
      <c r="F16" s="128"/>
      <c r="G16" s="530"/>
    </row>
    <row r="17" spans="1:7" ht="13.5">
      <c r="A17" s="258"/>
      <c r="B17" s="147"/>
      <c r="C17" s="262">
        <v>56</v>
      </c>
      <c r="D17" s="264" t="s">
        <v>333</v>
      </c>
      <c r="E17" s="16"/>
      <c r="F17" s="128">
        <f>C17*E17</f>
        <v>0</v>
      </c>
      <c r="G17" s="530"/>
    </row>
    <row r="18" spans="1:7">
      <c r="A18" s="258"/>
      <c r="B18" s="147"/>
      <c r="C18" s="262"/>
      <c r="D18" s="264"/>
      <c r="E18" s="16"/>
      <c r="F18" s="128"/>
      <c r="G18" s="530"/>
    </row>
    <row r="19" spans="1:7">
      <c r="A19" s="258">
        <v>3</v>
      </c>
      <c r="B19" s="147" t="s">
        <v>578</v>
      </c>
      <c r="C19" s="262"/>
      <c r="D19" s="264"/>
      <c r="E19" s="16"/>
      <c r="F19" s="128"/>
      <c r="G19" s="530"/>
    </row>
    <row r="20" spans="1:7" ht="63" customHeight="1">
      <c r="A20" s="258"/>
      <c r="B20" s="147" t="s">
        <v>574</v>
      </c>
      <c r="C20" s="262"/>
      <c r="D20" s="264"/>
      <c r="E20" s="16"/>
      <c r="F20" s="128"/>
      <c r="G20" s="530"/>
    </row>
    <row r="21" spans="1:7" ht="13.5">
      <c r="A21" s="258"/>
      <c r="B21" s="147"/>
      <c r="C21" s="262">
        <v>28</v>
      </c>
      <c r="D21" s="264" t="s">
        <v>333</v>
      </c>
      <c r="E21" s="16"/>
      <c r="F21" s="128">
        <f>C21*E21</f>
        <v>0</v>
      </c>
      <c r="G21" s="530"/>
    </row>
    <row r="22" spans="1:7">
      <c r="A22" s="258"/>
      <c r="B22" s="147"/>
      <c r="C22" s="262"/>
      <c r="D22" s="264"/>
      <c r="E22" s="16"/>
      <c r="F22" s="128"/>
      <c r="G22" s="530"/>
    </row>
    <row r="23" spans="1:7">
      <c r="A23" s="258">
        <v>4</v>
      </c>
      <c r="B23" s="147" t="s">
        <v>317</v>
      </c>
      <c r="C23" s="262"/>
      <c r="D23" s="18"/>
      <c r="E23" s="16"/>
      <c r="F23" s="5"/>
      <c r="G23" s="530"/>
    </row>
    <row r="24" spans="1:7" ht="48">
      <c r="A24" s="258"/>
      <c r="B24" s="428" t="s">
        <v>308</v>
      </c>
      <c r="C24" s="262"/>
      <c r="D24" s="18"/>
      <c r="E24" s="16"/>
      <c r="F24" s="5"/>
      <c r="G24" s="530"/>
    </row>
    <row r="25" spans="1:7" ht="13.5">
      <c r="A25" s="258"/>
      <c r="B25" s="147" t="s">
        <v>576</v>
      </c>
      <c r="C25" s="262">
        <v>92</v>
      </c>
      <c r="D25" s="264" t="s">
        <v>333</v>
      </c>
      <c r="E25" s="16"/>
      <c r="F25" s="128">
        <f>C25*E25</f>
        <v>0</v>
      </c>
      <c r="G25" s="530"/>
    </row>
    <row r="26" spans="1:7" ht="13.5">
      <c r="A26" s="258"/>
      <c r="B26" s="147" t="s">
        <v>309</v>
      </c>
      <c r="C26" s="262">
        <v>106</v>
      </c>
      <c r="D26" s="264" t="s">
        <v>333</v>
      </c>
      <c r="E26" s="16"/>
      <c r="F26" s="128">
        <f>C26*E26</f>
        <v>0</v>
      </c>
      <c r="G26" s="530"/>
    </row>
    <row r="27" spans="1:7">
      <c r="A27" s="258"/>
      <c r="B27" s="147"/>
      <c r="C27" s="262"/>
      <c r="D27" s="264"/>
      <c r="E27" s="16"/>
      <c r="F27" s="128"/>
      <c r="G27" s="530"/>
    </row>
    <row r="28" spans="1:7">
      <c r="A28" s="258">
        <v>5</v>
      </c>
      <c r="B28" s="147" t="s">
        <v>318</v>
      </c>
      <c r="C28" s="250"/>
      <c r="D28" s="18"/>
      <c r="E28" s="16"/>
      <c r="F28" s="5"/>
      <c r="G28" s="530"/>
    </row>
    <row r="29" spans="1:7" ht="36">
      <c r="A29" s="258"/>
      <c r="B29" s="428" t="s">
        <v>349</v>
      </c>
      <c r="C29" s="262"/>
      <c r="D29" s="18"/>
      <c r="E29" s="16"/>
      <c r="F29" s="5"/>
      <c r="G29" s="530"/>
    </row>
    <row r="30" spans="1:7" ht="13.5">
      <c r="A30" s="258"/>
      <c r="B30" s="428" t="s">
        <v>310</v>
      </c>
      <c r="C30" s="262">
        <v>56</v>
      </c>
      <c r="D30" s="264" t="s">
        <v>333</v>
      </c>
      <c r="E30" s="16"/>
      <c r="F30" s="128">
        <f>C30*E30</f>
        <v>0</v>
      </c>
      <c r="G30" s="530"/>
    </row>
    <row r="31" spans="1:7">
      <c r="A31" s="258"/>
      <c r="B31" s="428"/>
      <c r="C31" s="262"/>
      <c r="D31" s="264"/>
      <c r="E31" s="16"/>
      <c r="F31" s="128"/>
      <c r="G31" s="530"/>
    </row>
    <row r="32" spans="1:7">
      <c r="A32" s="258">
        <v>6</v>
      </c>
      <c r="B32" s="147" t="s">
        <v>318</v>
      </c>
      <c r="C32" s="262"/>
      <c r="D32" s="18"/>
      <c r="E32" s="16"/>
      <c r="F32" s="5"/>
      <c r="G32" s="530"/>
    </row>
    <row r="33" spans="1:7" ht="36">
      <c r="A33" s="258"/>
      <c r="B33" s="428" t="s">
        <v>350</v>
      </c>
      <c r="C33" s="262"/>
      <c r="D33" s="18"/>
      <c r="E33" s="16"/>
      <c r="F33" s="5"/>
      <c r="G33" s="530"/>
    </row>
    <row r="34" spans="1:7" ht="13.5">
      <c r="A34" s="258"/>
      <c r="B34" s="428" t="s">
        <v>311</v>
      </c>
      <c r="C34" s="262">
        <v>56</v>
      </c>
      <c r="D34" s="264" t="s">
        <v>333</v>
      </c>
      <c r="E34" s="16"/>
      <c r="F34" s="128">
        <f>C34*E34</f>
        <v>0</v>
      </c>
      <c r="G34" s="530"/>
    </row>
    <row r="35" spans="1:7">
      <c r="A35" s="258"/>
      <c r="B35" s="428"/>
      <c r="C35" s="262"/>
      <c r="D35" s="264"/>
      <c r="E35" s="16"/>
      <c r="F35" s="128"/>
      <c r="G35" s="530"/>
    </row>
    <row r="36" spans="1:7">
      <c r="A36" s="258">
        <v>7</v>
      </c>
      <c r="B36" s="428" t="s">
        <v>319</v>
      </c>
      <c r="C36" s="262"/>
      <c r="D36" s="18"/>
      <c r="E36" s="16"/>
      <c r="F36" s="5"/>
      <c r="G36" s="530"/>
    </row>
    <row r="37" spans="1:7" ht="60">
      <c r="A37" s="258"/>
      <c r="B37" s="428" t="s">
        <v>312</v>
      </c>
      <c r="C37" s="262"/>
      <c r="D37" s="18"/>
      <c r="E37" s="16"/>
      <c r="F37" s="5"/>
      <c r="G37" s="530"/>
    </row>
    <row r="38" spans="1:7" ht="13.5">
      <c r="A38" s="258"/>
      <c r="B38" s="428"/>
      <c r="C38" s="262">
        <v>56</v>
      </c>
      <c r="D38" s="264" t="s">
        <v>333</v>
      </c>
      <c r="E38" s="16"/>
      <c r="F38" s="128">
        <f>C38*E38</f>
        <v>0</v>
      </c>
      <c r="G38" s="530"/>
    </row>
    <row r="39" spans="1:7">
      <c r="A39" s="258">
        <v>8</v>
      </c>
      <c r="B39" s="428" t="s">
        <v>320</v>
      </c>
      <c r="C39" s="262"/>
      <c r="D39" s="18"/>
      <c r="E39" s="16"/>
      <c r="F39" s="5"/>
      <c r="G39" s="530"/>
    </row>
    <row r="40" spans="1:7" ht="24">
      <c r="A40" s="258"/>
      <c r="B40" s="428" t="s">
        <v>313</v>
      </c>
      <c r="C40" s="262"/>
      <c r="D40" s="18"/>
      <c r="E40" s="16"/>
      <c r="F40" s="5"/>
      <c r="G40" s="530"/>
    </row>
    <row r="41" spans="1:7">
      <c r="A41" s="258"/>
      <c r="B41" s="428" t="s">
        <v>314</v>
      </c>
      <c r="C41" s="262"/>
      <c r="D41" s="18"/>
      <c r="E41" s="16"/>
      <c r="F41" s="5"/>
      <c r="G41" s="530"/>
    </row>
    <row r="42" spans="1:7" ht="13.5">
      <c r="A42" s="258"/>
      <c r="B42" s="428"/>
      <c r="C42" s="262">
        <v>56</v>
      </c>
      <c r="D42" s="264" t="s">
        <v>333</v>
      </c>
      <c r="E42" s="16"/>
      <c r="F42" s="128">
        <f>C42*E42</f>
        <v>0</v>
      </c>
      <c r="G42" s="530"/>
    </row>
    <row r="43" spans="1:7">
      <c r="A43" s="258">
        <v>9</v>
      </c>
      <c r="B43" s="428" t="s">
        <v>321</v>
      </c>
      <c r="C43" s="262"/>
      <c r="D43" s="18"/>
      <c r="E43" s="16"/>
      <c r="F43" s="5"/>
      <c r="G43" s="530"/>
    </row>
    <row r="44" spans="1:7" ht="36">
      <c r="A44" s="258"/>
      <c r="B44" s="147" t="s">
        <v>315</v>
      </c>
      <c r="C44" s="262"/>
      <c r="D44" s="18"/>
      <c r="E44" s="16"/>
      <c r="F44" s="5"/>
      <c r="G44" s="530"/>
    </row>
    <row r="45" spans="1:7">
      <c r="A45" s="258"/>
      <c r="B45" s="147" t="s">
        <v>316</v>
      </c>
      <c r="C45" s="262"/>
      <c r="D45" s="18"/>
      <c r="E45" s="16"/>
      <c r="F45" s="5"/>
      <c r="G45" s="530"/>
    </row>
    <row r="46" spans="1:7" ht="13.5">
      <c r="A46" s="258"/>
      <c r="B46" s="147"/>
      <c r="C46" s="262">
        <v>61</v>
      </c>
      <c r="D46" s="264" t="s">
        <v>333</v>
      </c>
      <c r="E46" s="16"/>
      <c r="F46" s="128">
        <f>C46*E46</f>
        <v>0</v>
      </c>
      <c r="G46" s="530"/>
    </row>
    <row r="47" spans="1:7">
      <c r="A47" s="258">
        <v>10</v>
      </c>
      <c r="B47" s="576" t="s">
        <v>322</v>
      </c>
      <c r="C47" s="262"/>
      <c r="D47" s="18"/>
      <c r="E47" s="16"/>
      <c r="F47" s="5"/>
      <c r="G47" s="530"/>
    </row>
    <row r="48" spans="1:7" ht="48">
      <c r="A48" s="258"/>
      <c r="B48" s="577" t="s">
        <v>351</v>
      </c>
      <c r="C48" s="262"/>
      <c r="D48" s="18"/>
      <c r="E48" s="16"/>
      <c r="F48" s="5"/>
      <c r="G48" s="530"/>
    </row>
    <row r="49" spans="1:7" ht="13.5">
      <c r="A49" s="258"/>
      <c r="B49" s="261"/>
      <c r="C49" s="262">
        <v>450</v>
      </c>
      <c r="D49" s="263" t="s">
        <v>287</v>
      </c>
      <c r="E49" s="16"/>
      <c r="F49" s="128">
        <f>C49*E49</f>
        <v>0</v>
      </c>
      <c r="G49" s="530"/>
    </row>
    <row r="50" spans="1:7">
      <c r="A50" s="258"/>
      <c r="B50" s="193"/>
      <c r="C50" s="128"/>
      <c r="D50" s="263"/>
      <c r="E50" s="165"/>
    </row>
    <row r="51" spans="1:7">
      <c r="A51" s="610"/>
      <c r="B51" s="619"/>
      <c r="C51" s="612"/>
      <c r="D51" s="613"/>
      <c r="E51" s="276"/>
      <c r="F51" s="614"/>
      <c r="G51" s="615"/>
    </row>
    <row r="52" spans="1:7">
      <c r="A52" s="616"/>
      <c r="B52" s="620" t="s">
        <v>213</v>
      </c>
      <c r="C52" s="617"/>
      <c r="D52" s="617"/>
      <c r="E52" s="618"/>
      <c r="F52" s="396">
        <f>SUM(F12:F50)</f>
        <v>0</v>
      </c>
      <c r="G52" s="607"/>
    </row>
  </sheetData>
  <sheetProtection password="DF05" sheet="1" objects="1" scenarios="1" formatCells="0" selectLockedCells="1"/>
  <phoneticPr fontId="47" type="noConversion"/>
  <printOptions gridLines="1"/>
  <pageMargins left="0.98425196850393704" right="0.59055118110236227" top="0.98425196850393704" bottom="0.98425196850393704" header="0.51181102362204722" footer="0.51181102362204722"/>
  <pageSetup paperSize="9" scale="74" orientation="portrait" r:id="rId1"/>
  <headerFooter alignWithMargins="0">
    <oddHeader>&amp;LDVORANA UZ PŠ HRAŠĆINA
TROŠKOVNIK RADOVA&amp;R&amp;A</oddHeader>
    <oddFooter>&amp;R&amp;9&amp;P</oddFooter>
  </headerFooter>
  <rowBreaks count="1" manualBreakCount="1">
    <brk id="41" max="6"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0" tint="-0.249977111117893"/>
  </sheetPr>
  <dimension ref="A1:H31"/>
  <sheetViews>
    <sheetView showZeros="0" view="pageLayout" topLeftCell="A9" zoomScale="120" zoomScaleNormal="90" zoomScaleSheetLayoutView="100" zoomScalePageLayoutView="120" workbookViewId="0">
      <selection activeCell="E9" sqref="E9"/>
    </sheetView>
  </sheetViews>
  <sheetFormatPr defaultColWidth="7.28515625" defaultRowHeight="12"/>
  <cols>
    <col min="1" max="1" width="6.28515625" style="175" customWidth="1"/>
    <col min="2" max="2" width="56.7109375" style="426" customWidth="1"/>
    <col min="3" max="3" width="6.7109375" style="309" customWidth="1"/>
    <col min="4" max="4" width="6.42578125" style="162" customWidth="1"/>
    <col min="5" max="5" width="9.42578125" style="163" customWidth="1"/>
    <col min="6" max="6" width="9.42578125" style="176" customWidth="1"/>
    <col min="7" max="7" width="10.5703125" style="154" customWidth="1"/>
    <col min="8" max="255" width="7.28515625" style="154"/>
    <col min="256" max="256" width="7.7109375" style="154" customWidth="1"/>
    <col min="257" max="257" width="0" style="154" hidden="1" customWidth="1"/>
    <col min="258" max="258" width="47.7109375" style="154" customWidth="1"/>
    <col min="259" max="259" width="10.7109375" style="154" customWidth="1"/>
    <col min="260" max="260" width="6.7109375" style="154" customWidth="1"/>
    <col min="261" max="261" width="9.7109375" style="154" customWidth="1"/>
    <col min="262" max="262" width="10.7109375" style="154" customWidth="1"/>
    <col min="263" max="511" width="7.28515625" style="154"/>
    <col min="512" max="512" width="7.7109375" style="154" customWidth="1"/>
    <col min="513" max="513" width="0" style="154" hidden="1" customWidth="1"/>
    <col min="514" max="514" width="47.7109375" style="154" customWidth="1"/>
    <col min="515" max="515" width="10.7109375" style="154" customWidth="1"/>
    <col min="516" max="516" width="6.7109375" style="154" customWidth="1"/>
    <col min="517" max="517" width="9.7109375" style="154" customWidth="1"/>
    <col min="518" max="518" width="10.7109375" style="154" customWidth="1"/>
    <col min="519" max="767" width="7.28515625" style="154"/>
    <col min="768" max="768" width="7.7109375" style="154" customWidth="1"/>
    <col min="769" max="769" width="0" style="154" hidden="1" customWidth="1"/>
    <col min="770" max="770" width="47.7109375" style="154" customWidth="1"/>
    <col min="771" max="771" width="10.7109375" style="154" customWidth="1"/>
    <col min="772" max="772" width="6.7109375" style="154" customWidth="1"/>
    <col min="773" max="773" width="9.7109375" style="154" customWidth="1"/>
    <col min="774" max="774" width="10.7109375" style="154" customWidth="1"/>
    <col min="775" max="1023" width="7.28515625" style="154"/>
    <col min="1024" max="1024" width="7.7109375" style="154" customWidth="1"/>
    <col min="1025" max="1025" width="0" style="154" hidden="1" customWidth="1"/>
    <col min="1026" max="1026" width="47.7109375" style="154" customWidth="1"/>
    <col min="1027" max="1027" width="10.7109375" style="154" customWidth="1"/>
    <col min="1028" max="1028" width="6.7109375" style="154" customWidth="1"/>
    <col min="1029" max="1029" width="9.7109375" style="154" customWidth="1"/>
    <col min="1030" max="1030" width="10.7109375" style="154" customWidth="1"/>
    <col min="1031" max="1279" width="7.28515625" style="154"/>
    <col min="1280" max="1280" width="7.7109375" style="154" customWidth="1"/>
    <col min="1281" max="1281" width="0" style="154" hidden="1" customWidth="1"/>
    <col min="1282" max="1282" width="47.7109375" style="154" customWidth="1"/>
    <col min="1283" max="1283" width="10.7109375" style="154" customWidth="1"/>
    <col min="1284" max="1284" width="6.7109375" style="154" customWidth="1"/>
    <col min="1285" max="1285" width="9.7109375" style="154" customWidth="1"/>
    <col min="1286" max="1286" width="10.7109375" style="154" customWidth="1"/>
    <col min="1287" max="1535" width="7.28515625" style="154"/>
    <col min="1536" max="1536" width="7.7109375" style="154" customWidth="1"/>
    <col min="1537" max="1537" width="0" style="154" hidden="1" customWidth="1"/>
    <col min="1538" max="1538" width="47.7109375" style="154" customWidth="1"/>
    <col min="1539" max="1539" width="10.7109375" style="154" customWidth="1"/>
    <col min="1540" max="1540" width="6.7109375" style="154" customWidth="1"/>
    <col min="1541" max="1541" width="9.7109375" style="154" customWidth="1"/>
    <col min="1542" max="1542" width="10.7109375" style="154" customWidth="1"/>
    <col min="1543" max="1791" width="7.28515625" style="154"/>
    <col min="1792" max="1792" width="7.7109375" style="154" customWidth="1"/>
    <col min="1793" max="1793" width="0" style="154" hidden="1" customWidth="1"/>
    <col min="1794" max="1794" width="47.7109375" style="154" customWidth="1"/>
    <col min="1795" max="1795" width="10.7109375" style="154" customWidth="1"/>
    <col min="1796" max="1796" width="6.7109375" style="154" customWidth="1"/>
    <col min="1797" max="1797" width="9.7109375" style="154" customWidth="1"/>
    <col min="1798" max="1798" width="10.7109375" style="154" customWidth="1"/>
    <col min="1799" max="2047" width="7.28515625" style="154"/>
    <col min="2048" max="2048" width="7.7109375" style="154" customWidth="1"/>
    <col min="2049" max="2049" width="0" style="154" hidden="1" customWidth="1"/>
    <col min="2050" max="2050" width="47.7109375" style="154" customWidth="1"/>
    <col min="2051" max="2051" width="10.7109375" style="154" customWidth="1"/>
    <col min="2052" max="2052" width="6.7109375" style="154" customWidth="1"/>
    <col min="2053" max="2053" width="9.7109375" style="154" customWidth="1"/>
    <col min="2054" max="2054" width="10.7109375" style="154" customWidth="1"/>
    <col min="2055" max="2303" width="7.28515625" style="154"/>
    <col min="2304" max="2304" width="7.7109375" style="154" customWidth="1"/>
    <col min="2305" max="2305" width="0" style="154" hidden="1" customWidth="1"/>
    <col min="2306" max="2306" width="47.7109375" style="154" customWidth="1"/>
    <col min="2307" max="2307" width="10.7109375" style="154" customWidth="1"/>
    <col min="2308" max="2308" width="6.7109375" style="154" customWidth="1"/>
    <col min="2309" max="2309" width="9.7109375" style="154" customWidth="1"/>
    <col min="2310" max="2310" width="10.7109375" style="154" customWidth="1"/>
    <col min="2311" max="2559" width="7.28515625" style="154"/>
    <col min="2560" max="2560" width="7.7109375" style="154" customWidth="1"/>
    <col min="2561" max="2561" width="0" style="154" hidden="1" customWidth="1"/>
    <col min="2562" max="2562" width="47.7109375" style="154" customWidth="1"/>
    <col min="2563" max="2563" width="10.7109375" style="154" customWidth="1"/>
    <col min="2564" max="2564" width="6.7109375" style="154" customWidth="1"/>
    <col min="2565" max="2565" width="9.7109375" style="154" customWidth="1"/>
    <col min="2566" max="2566" width="10.7109375" style="154" customWidth="1"/>
    <col min="2567" max="2815" width="7.28515625" style="154"/>
    <col min="2816" max="2816" width="7.7109375" style="154" customWidth="1"/>
    <col min="2817" max="2817" width="0" style="154" hidden="1" customWidth="1"/>
    <col min="2818" max="2818" width="47.7109375" style="154" customWidth="1"/>
    <col min="2819" max="2819" width="10.7109375" style="154" customWidth="1"/>
    <col min="2820" max="2820" width="6.7109375" style="154" customWidth="1"/>
    <col min="2821" max="2821" width="9.7109375" style="154" customWidth="1"/>
    <col min="2822" max="2822" width="10.7109375" style="154" customWidth="1"/>
    <col min="2823" max="3071" width="7.28515625" style="154"/>
    <col min="3072" max="3072" width="7.7109375" style="154" customWidth="1"/>
    <col min="3073" max="3073" width="0" style="154" hidden="1" customWidth="1"/>
    <col min="3074" max="3074" width="47.7109375" style="154" customWidth="1"/>
    <col min="3075" max="3075" width="10.7109375" style="154" customWidth="1"/>
    <col min="3076" max="3076" width="6.7109375" style="154" customWidth="1"/>
    <col min="3077" max="3077" width="9.7109375" style="154" customWidth="1"/>
    <col min="3078" max="3078" width="10.7109375" style="154" customWidth="1"/>
    <col min="3079" max="3327" width="7.28515625" style="154"/>
    <col min="3328" max="3328" width="7.7109375" style="154" customWidth="1"/>
    <col min="3329" max="3329" width="0" style="154" hidden="1" customWidth="1"/>
    <col min="3330" max="3330" width="47.7109375" style="154" customWidth="1"/>
    <col min="3331" max="3331" width="10.7109375" style="154" customWidth="1"/>
    <col min="3332" max="3332" width="6.7109375" style="154" customWidth="1"/>
    <col min="3333" max="3333" width="9.7109375" style="154" customWidth="1"/>
    <col min="3334" max="3334" width="10.7109375" style="154" customWidth="1"/>
    <col min="3335" max="3583" width="7.28515625" style="154"/>
    <col min="3584" max="3584" width="7.7109375" style="154" customWidth="1"/>
    <col min="3585" max="3585" width="0" style="154" hidden="1" customWidth="1"/>
    <col min="3586" max="3586" width="47.7109375" style="154" customWidth="1"/>
    <col min="3587" max="3587" width="10.7109375" style="154" customWidth="1"/>
    <col min="3588" max="3588" width="6.7109375" style="154" customWidth="1"/>
    <col min="3589" max="3589" width="9.7109375" style="154" customWidth="1"/>
    <col min="3590" max="3590" width="10.7109375" style="154" customWidth="1"/>
    <col min="3591" max="3839" width="7.28515625" style="154"/>
    <col min="3840" max="3840" width="7.7109375" style="154" customWidth="1"/>
    <col min="3841" max="3841" width="0" style="154" hidden="1" customWidth="1"/>
    <col min="3842" max="3842" width="47.7109375" style="154" customWidth="1"/>
    <col min="3843" max="3843" width="10.7109375" style="154" customWidth="1"/>
    <col min="3844" max="3844" width="6.7109375" style="154" customWidth="1"/>
    <col min="3845" max="3845" width="9.7109375" style="154" customWidth="1"/>
    <col min="3846" max="3846" width="10.7109375" style="154" customWidth="1"/>
    <col min="3847" max="4095" width="7.28515625" style="154"/>
    <col min="4096" max="4096" width="7.7109375" style="154" customWidth="1"/>
    <col min="4097" max="4097" width="0" style="154" hidden="1" customWidth="1"/>
    <col min="4098" max="4098" width="47.7109375" style="154" customWidth="1"/>
    <col min="4099" max="4099" width="10.7109375" style="154" customWidth="1"/>
    <col min="4100" max="4100" width="6.7109375" style="154" customWidth="1"/>
    <col min="4101" max="4101" width="9.7109375" style="154" customWidth="1"/>
    <col min="4102" max="4102" width="10.7109375" style="154" customWidth="1"/>
    <col min="4103" max="4351" width="7.28515625" style="154"/>
    <col min="4352" max="4352" width="7.7109375" style="154" customWidth="1"/>
    <col min="4353" max="4353" width="0" style="154" hidden="1" customWidth="1"/>
    <col min="4354" max="4354" width="47.7109375" style="154" customWidth="1"/>
    <col min="4355" max="4355" width="10.7109375" style="154" customWidth="1"/>
    <col min="4356" max="4356" width="6.7109375" style="154" customWidth="1"/>
    <col min="4357" max="4357" width="9.7109375" style="154" customWidth="1"/>
    <col min="4358" max="4358" width="10.7109375" style="154" customWidth="1"/>
    <col min="4359" max="4607" width="7.28515625" style="154"/>
    <col min="4608" max="4608" width="7.7109375" style="154" customWidth="1"/>
    <col min="4609" max="4609" width="0" style="154" hidden="1" customWidth="1"/>
    <col min="4610" max="4610" width="47.7109375" style="154" customWidth="1"/>
    <col min="4611" max="4611" width="10.7109375" style="154" customWidth="1"/>
    <col min="4612" max="4612" width="6.7109375" style="154" customWidth="1"/>
    <col min="4613" max="4613" width="9.7109375" style="154" customWidth="1"/>
    <col min="4614" max="4614" width="10.7109375" style="154" customWidth="1"/>
    <col min="4615" max="4863" width="7.28515625" style="154"/>
    <col min="4864" max="4864" width="7.7109375" style="154" customWidth="1"/>
    <col min="4865" max="4865" width="0" style="154" hidden="1" customWidth="1"/>
    <col min="4866" max="4866" width="47.7109375" style="154" customWidth="1"/>
    <col min="4867" max="4867" width="10.7109375" style="154" customWidth="1"/>
    <col min="4868" max="4868" width="6.7109375" style="154" customWidth="1"/>
    <col min="4869" max="4869" width="9.7109375" style="154" customWidth="1"/>
    <col min="4870" max="4870" width="10.7109375" style="154" customWidth="1"/>
    <col min="4871" max="5119" width="7.28515625" style="154"/>
    <col min="5120" max="5120" width="7.7109375" style="154" customWidth="1"/>
    <col min="5121" max="5121" width="0" style="154" hidden="1" customWidth="1"/>
    <col min="5122" max="5122" width="47.7109375" style="154" customWidth="1"/>
    <col min="5123" max="5123" width="10.7109375" style="154" customWidth="1"/>
    <col min="5124" max="5124" width="6.7109375" style="154" customWidth="1"/>
    <col min="5125" max="5125" width="9.7109375" style="154" customWidth="1"/>
    <col min="5126" max="5126" width="10.7109375" style="154" customWidth="1"/>
    <col min="5127" max="5375" width="7.28515625" style="154"/>
    <col min="5376" max="5376" width="7.7109375" style="154" customWidth="1"/>
    <col min="5377" max="5377" width="0" style="154" hidden="1" customWidth="1"/>
    <col min="5378" max="5378" width="47.7109375" style="154" customWidth="1"/>
    <col min="5379" max="5379" width="10.7109375" style="154" customWidth="1"/>
    <col min="5380" max="5380" width="6.7109375" style="154" customWidth="1"/>
    <col min="5381" max="5381" width="9.7109375" style="154" customWidth="1"/>
    <col min="5382" max="5382" width="10.7109375" style="154" customWidth="1"/>
    <col min="5383" max="5631" width="7.28515625" style="154"/>
    <col min="5632" max="5632" width="7.7109375" style="154" customWidth="1"/>
    <col min="5633" max="5633" width="0" style="154" hidden="1" customWidth="1"/>
    <col min="5634" max="5634" width="47.7109375" style="154" customWidth="1"/>
    <col min="5635" max="5635" width="10.7109375" style="154" customWidth="1"/>
    <col min="5636" max="5636" width="6.7109375" style="154" customWidth="1"/>
    <col min="5637" max="5637" width="9.7109375" style="154" customWidth="1"/>
    <col min="5638" max="5638" width="10.7109375" style="154" customWidth="1"/>
    <col min="5639" max="5887" width="7.28515625" style="154"/>
    <col min="5888" max="5888" width="7.7109375" style="154" customWidth="1"/>
    <col min="5889" max="5889" width="0" style="154" hidden="1" customWidth="1"/>
    <col min="5890" max="5890" width="47.7109375" style="154" customWidth="1"/>
    <col min="5891" max="5891" width="10.7109375" style="154" customWidth="1"/>
    <col min="5892" max="5892" width="6.7109375" style="154" customWidth="1"/>
    <col min="5893" max="5893" width="9.7109375" style="154" customWidth="1"/>
    <col min="5894" max="5894" width="10.7109375" style="154" customWidth="1"/>
    <col min="5895" max="6143" width="7.28515625" style="154"/>
    <col min="6144" max="6144" width="7.7109375" style="154" customWidth="1"/>
    <col min="6145" max="6145" width="0" style="154" hidden="1" customWidth="1"/>
    <col min="6146" max="6146" width="47.7109375" style="154" customWidth="1"/>
    <col min="6147" max="6147" width="10.7109375" style="154" customWidth="1"/>
    <col min="6148" max="6148" width="6.7109375" style="154" customWidth="1"/>
    <col min="6149" max="6149" width="9.7109375" style="154" customWidth="1"/>
    <col min="6150" max="6150" width="10.7109375" style="154" customWidth="1"/>
    <col min="6151" max="6399" width="7.28515625" style="154"/>
    <col min="6400" max="6400" width="7.7109375" style="154" customWidth="1"/>
    <col min="6401" max="6401" width="0" style="154" hidden="1" customWidth="1"/>
    <col min="6402" max="6402" width="47.7109375" style="154" customWidth="1"/>
    <col min="6403" max="6403" width="10.7109375" style="154" customWidth="1"/>
    <col min="6404" max="6404" width="6.7109375" style="154" customWidth="1"/>
    <col min="6405" max="6405" width="9.7109375" style="154" customWidth="1"/>
    <col min="6406" max="6406" width="10.7109375" style="154" customWidth="1"/>
    <col min="6407" max="6655" width="7.28515625" style="154"/>
    <col min="6656" max="6656" width="7.7109375" style="154" customWidth="1"/>
    <col min="6657" max="6657" width="0" style="154" hidden="1" customWidth="1"/>
    <col min="6658" max="6658" width="47.7109375" style="154" customWidth="1"/>
    <col min="6659" max="6659" width="10.7109375" style="154" customWidth="1"/>
    <col min="6660" max="6660" width="6.7109375" style="154" customWidth="1"/>
    <col min="6661" max="6661" width="9.7109375" style="154" customWidth="1"/>
    <col min="6662" max="6662" width="10.7109375" style="154" customWidth="1"/>
    <col min="6663" max="6911" width="7.28515625" style="154"/>
    <col min="6912" max="6912" width="7.7109375" style="154" customWidth="1"/>
    <col min="6913" max="6913" width="0" style="154" hidden="1" customWidth="1"/>
    <col min="6914" max="6914" width="47.7109375" style="154" customWidth="1"/>
    <col min="6915" max="6915" width="10.7109375" style="154" customWidth="1"/>
    <col min="6916" max="6916" width="6.7109375" style="154" customWidth="1"/>
    <col min="6917" max="6917" width="9.7109375" style="154" customWidth="1"/>
    <col min="6918" max="6918" width="10.7109375" style="154" customWidth="1"/>
    <col min="6919" max="7167" width="7.28515625" style="154"/>
    <col min="7168" max="7168" width="7.7109375" style="154" customWidth="1"/>
    <col min="7169" max="7169" width="0" style="154" hidden="1" customWidth="1"/>
    <col min="7170" max="7170" width="47.7109375" style="154" customWidth="1"/>
    <col min="7171" max="7171" width="10.7109375" style="154" customWidth="1"/>
    <col min="7172" max="7172" width="6.7109375" style="154" customWidth="1"/>
    <col min="7173" max="7173" width="9.7109375" style="154" customWidth="1"/>
    <col min="7174" max="7174" width="10.7109375" style="154" customWidth="1"/>
    <col min="7175" max="7423" width="7.28515625" style="154"/>
    <col min="7424" max="7424" width="7.7109375" style="154" customWidth="1"/>
    <col min="7425" max="7425" width="0" style="154" hidden="1" customWidth="1"/>
    <col min="7426" max="7426" width="47.7109375" style="154" customWidth="1"/>
    <col min="7427" max="7427" width="10.7109375" style="154" customWidth="1"/>
    <col min="7428" max="7428" width="6.7109375" style="154" customWidth="1"/>
    <col min="7429" max="7429" width="9.7109375" style="154" customWidth="1"/>
    <col min="7430" max="7430" width="10.7109375" style="154" customWidth="1"/>
    <col min="7431" max="7679" width="7.28515625" style="154"/>
    <col min="7680" max="7680" width="7.7109375" style="154" customWidth="1"/>
    <col min="7681" max="7681" width="0" style="154" hidden="1" customWidth="1"/>
    <col min="7682" max="7682" width="47.7109375" style="154" customWidth="1"/>
    <col min="7683" max="7683" width="10.7109375" style="154" customWidth="1"/>
    <col min="7684" max="7684" width="6.7109375" style="154" customWidth="1"/>
    <col min="7685" max="7685" width="9.7109375" style="154" customWidth="1"/>
    <col min="7686" max="7686" width="10.7109375" style="154" customWidth="1"/>
    <col min="7687" max="7935" width="7.28515625" style="154"/>
    <col min="7936" max="7936" width="7.7109375" style="154" customWidth="1"/>
    <col min="7937" max="7937" width="0" style="154" hidden="1" customWidth="1"/>
    <col min="7938" max="7938" width="47.7109375" style="154" customWidth="1"/>
    <col min="7939" max="7939" width="10.7109375" style="154" customWidth="1"/>
    <col min="7940" max="7940" width="6.7109375" style="154" customWidth="1"/>
    <col min="7941" max="7941" width="9.7109375" style="154" customWidth="1"/>
    <col min="7942" max="7942" width="10.7109375" style="154" customWidth="1"/>
    <col min="7943" max="8191" width="7.28515625" style="154"/>
    <col min="8192" max="8192" width="7.7109375" style="154" customWidth="1"/>
    <col min="8193" max="8193" width="0" style="154" hidden="1" customWidth="1"/>
    <col min="8194" max="8194" width="47.7109375" style="154" customWidth="1"/>
    <col min="8195" max="8195" width="10.7109375" style="154" customWidth="1"/>
    <col min="8196" max="8196" width="6.7109375" style="154" customWidth="1"/>
    <col min="8197" max="8197" width="9.7109375" style="154" customWidth="1"/>
    <col min="8198" max="8198" width="10.7109375" style="154" customWidth="1"/>
    <col min="8199" max="8447" width="7.28515625" style="154"/>
    <col min="8448" max="8448" width="7.7109375" style="154" customWidth="1"/>
    <col min="8449" max="8449" width="0" style="154" hidden="1" customWidth="1"/>
    <col min="8450" max="8450" width="47.7109375" style="154" customWidth="1"/>
    <col min="8451" max="8451" width="10.7109375" style="154" customWidth="1"/>
    <col min="8452" max="8452" width="6.7109375" style="154" customWidth="1"/>
    <col min="8453" max="8453" width="9.7109375" style="154" customWidth="1"/>
    <col min="8454" max="8454" width="10.7109375" style="154" customWidth="1"/>
    <col min="8455" max="8703" width="7.28515625" style="154"/>
    <col min="8704" max="8704" width="7.7109375" style="154" customWidth="1"/>
    <col min="8705" max="8705" width="0" style="154" hidden="1" customWidth="1"/>
    <col min="8706" max="8706" width="47.7109375" style="154" customWidth="1"/>
    <col min="8707" max="8707" width="10.7109375" style="154" customWidth="1"/>
    <col min="8708" max="8708" width="6.7109375" style="154" customWidth="1"/>
    <col min="8709" max="8709" width="9.7109375" style="154" customWidth="1"/>
    <col min="8710" max="8710" width="10.7109375" style="154" customWidth="1"/>
    <col min="8711" max="8959" width="7.28515625" style="154"/>
    <col min="8960" max="8960" width="7.7109375" style="154" customWidth="1"/>
    <col min="8961" max="8961" width="0" style="154" hidden="1" customWidth="1"/>
    <col min="8962" max="8962" width="47.7109375" style="154" customWidth="1"/>
    <col min="8963" max="8963" width="10.7109375" style="154" customWidth="1"/>
    <col min="8964" max="8964" width="6.7109375" style="154" customWidth="1"/>
    <col min="8965" max="8965" width="9.7109375" style="154" customWidth="1"/>
    <col min="8966" max="8966" width="10.7109375" style="154" customWidth="1"/>
    <col min="8967" max="9215" width="7.28515625" style="154"/>
    <col min="9216" max="9216" width="7.7109375" style="154" customWidth="1"/>
    <col min="9217" max="9217" width="0" style="154" hidden="1" customWidth="1"/>
    <col min="9218" max="9218" width="47.7109375" style="154" customWidth="1"/>
    <col min="9219" max="9219" width="10.7109375" style="154" customWidth="1"/>
    <col min="9220" max="9220" width="6.7109375" style="154" customWidth="1"/>
    <col min="9221" max="9221" width="9.7109375" style="154" customWidth="1"/>
    <col min="9222" max="9222" width="10.7109375" style="154" customWidth="1"/>
    <col min="9223" max="9471" width="7.28515625" style="154"/>
    <col min="9472" max="9472" width="7.7109375" style="154" customWidth="1"/>
    <col min="9473" max="9473" width="0" style="154" hidden="1" customWidth="1"/>
    <col min="9474" max="9474" width="47.7109375" style="154" customWidth="1"/>
    <col min="9475" max="9475" width="10.7109375" style="154" customWidth="1"/>
    <col min="9476" max="9476" width="6.7109375" style="154" customWidth="1"/>
    <col min="9477" max="9477" width="9.7109375" style="154" customWidth="1"/>
    <col min="9478" max="9478" width="10.7109375" style="154" customWidth="1"/>
    <col min="9479" max="9727" width="7.28515625" style="154"/>
    <col min="9728" max="9728" width="7.7109375" style="154" customWidth="1"/>
    <col min="9729" max="9729" width="0" style="154" hidden="1" customWidth="1"/>
    <col min="9730" max="9730" width="47.7109375" style="154" customWidth="1"/>
    <col min="9731" max="9731" width="10.7109375" style="154" customWidth="1"/>
    <col min="9732" max="9732" width="6.7109375" style="154" customWidth="1"/>
    <col min="9733" max="9733" width="9.7109375" style="154" customWidth="1"/>
    <col min="9734" max="9734" width="10.7109375" style="154" customWidth="1"/>
    <col min="9735" max="9983" width="7.28515625" style="154"/>
    <col min="9984" max="9984" width="7.7109375" style="154" customWidth="1"/>
    <col min="9985" max="9985" width="0" style="154" hidden="1" customWidth="1"/>
    <col min="9986" max="9986" width="47.7109375" style="154" customWidth="1"/>
    <col min="9987" max="9987" width="10.7109375" style="154" customWidth="1"/>
    <col min="9988" max="9988" width="6.7109375" style="154" customWidth="1"/>
    <col min="9989" max="9989" width="9.7109375" style="154" customWidth="1"/>
    <col min="9990" max="9990" width="10.7109375" style="154" customWidth="1"/>
    <col min="9991" max="10239" width="7.28515625" style="154"/>
    <col min="10240" max="10240" width="7.7109375" style="154" customWidth="1"/>
    <col min="10241" max="10241" width="0" style="154" hidden="1" customWidth="1"/>
    <col min="10242" max="10242" width="47.7109375" style="154" customWidth="1"/>
    <col min="10243" max="10243" width="10.7109375" style="154" customWidth="1"/>
    <col min="10244" max="10244" width="6.7109375" style="154" customWidth="1"/>
    <col min="10245" max="10245" width="9.7109375" style="154" customWidth="1"/>
    <col min="10246" max="10246" width="10.7109375" style="154" customWidth="1"/>
    <col min="10247" max="10495" width="7.28515625" style="154"/>
    <col min="10496" max="10496" width="7.7109375" style="154" customWidth="1"/>
    <col min="10497" max="10497" width="0" style="154" hidden="1" customWidth="1"/>
    <col min="10498" max="10498" width="47.7109375" style="154" customWidth="1"/>
    <col min="10499" max="10499" width="10.7109375" style="154" customWidth="1"/>
    <col min="10500" max="10500" width="6.7109375" style="154" customWidth="1"/>
    <col min="10501" max="10501" width="9.7109375" style="154" customWidth="1"/>
    <col min="10502" max="10502" width="10.7109375" style="154" customWidth="1"/>
    <col min="10503" max="10751" width="7.28515625" style="154"/>
    <col min="10752" max="10752" width="7.7109375" style="154" customWidth="1"/>
    <col min="10753" max="10753" width="0" style="154" hidden="1" customWidth="1"/>
    <col min="10754" max="10754" width="47.7109375" style="154" customWidth="1"/>
    <col min="10755" max="10755" width="10.7109375" style="154" customWidth="1"/>
    <col min="10756" max="10756" width="6.7109375" style="154" customWidth="1"/>
    <col min="10757" max="10757" width="9.7109375" style="154" customWidth="1"/>
    <col min="10758" max="10758" width="10.7109375" style="154" customWidth="1"/>
    <col min="10759" max="11007" width="7.28515625" style="154"/>
    <col min="11008" max="11008" width="7.7109375" style="154" customWidth="1"/>
    <col min="11009" max="11009" width="0" style="154" hidden="1" customWidth="1"/>
    <col min="11010" max="11010" width="47.7109375" style="154" customWidth="1"/>
    <col min="11011" max="11011" width="10.7109375" style="154" customWidth="1"/>
    <col min="11012" max="11012" width="6.7109375" style="154" customWidth="1"/>
    <col min="11013" max="11013" width="9.7109375" style="154" customWidth="1"/>
    <col min="11014" max="11014" width="10.7109375" style="154" customWidth="1"/>
    <col min="11015" max="11263" width="7.28515625" style="154"/>
    <col min="11264" max="11264" width="7.7109375" style="154" customWidth="1"/>
    <col min="11265" max="11265" width="0" style="154" hidden="1" customWidth="1"/>
    <col min="11266" max="11266" width="47.7109375" style="154" customWidth="1"/>
    <col min="11267" max="11267" width="10.7109375" style="154" customWidth="1"/>
    <col min="11268" max="11268" width="6.7109375" style="154" customWidth="1"/>
    <col min="11269" max="11269" width="9.7109375" style="154" customWidth="1"/>
    <col min="11270" max="11270" width="10.7109375" style="154" customWidth="1"/>
    <col min="11271" max="11519" width="7.28515625" style="154"/>
    <col min="11520" max="11520" width="7.7109375" style="154" customWidth="1"/>
    <col min="11521" max="11521" width="0" style="154" hidden="1" customWidth="1"/>
    <col min="11522" max="11522" width="47.7109375" style="154" customWidth="1"/>
    <col min="11523" max="11523" width="10.7109375" style="154" customWidth="1"/>
    <col min="11524" max="11524" width="6.7109375" style="154" customWidth="1"/>
    <col min="11525" max="11525" width="9.7109375" style="154" customWidth="1"/>
    <col min="11526" max="11526" width="10.7109375" style="154" customWidth="1"/>
    <col min="11527" max="11775" width="7.28515625" style="154"/>
    <col min="11776" max="11776" width="7.7109375" style="154" customWidth="1"/>
    <col min="11777" max="11777" width="0" style="154" hidden="1" customWidth="1"/>
    <col min="11778" max="11778" width="47.7109375" style="154" customWidth="1"/>
    <col min="11779" max="11779" width="10.7109375" style="154" customWidth="1"/>
    <col min="11780" max="11780" width="6.7109375" style="154" customWidth="1"/>
    <col min="11781" max="11781" width="9.7109375" style="154" customWidth="1"/>
    <col min="11782" max="11782" width="10.7109375" style="154" customWidth="1"/>
    <col min="11783" max="12031" width="7.28515625" style="154"/>
    <col min="12032" max="12032" width="7.7109375" style="154" customWidth="1"/>
    <col min="12033" max="12033" width="0" style="154" hidden="1" customWidth="1"/>
    <col min="12034" max="12034" width="47.7109375" style="154" customWidth="1"/>
    <col min="12035" max="12035" width="10.7109375" style="154" customWidth="1"/>
    <col min="12036" max="12036" width="6.7109375" style="154" customWidth="1"/>
    <col min="12037" max="12037" width="9.7109375" style="154" customWidth="1"/>
    <col min="12038" max="12038" width="10.7109375" style="154" customWidth="1"/>
    <col min="12039" max="12287" width="7.28515625" style="154"/>
    <col min="12288" max="12288" width="7.7109375" style="154" customWidth="1"/>
    <col min="12289" max="12289" width="0" style="154" hidden="1" customWidth="1"/>
    <col min="12290" max="12290" width="47.7109375" style="154" customWidth="1"/>
    <col min="12291" max="12291" width="10.7109375" style="154" customWidth="1"/>
    <col min="12292" max="12292" width="6.7109375" style="154" customWidth="1"/>
    <col min="12293" max="12293" width="9.7109375" style="154" customWidth="1"/>
    <col min="12294" max="12294" width="10.7109375" style="154" customWidth="1"/>
    <col min="12295" max="12543" width="7.28515625" style="154"/>
    <col min="12544" max="12544" width="7.7109375" style="154" customWidth="1"/>
    <col min="12545" max="12545" width="0" style="154" hidden="1" customWidth="1"/>
    <col min="12546" max="12546" width="47.7109375" style="154" customWidth="1"/>
    <col min="12547" max="12547" width="10.7109375" style="154" customWidth="1"/>
    <col min="12548" max="12548" width="6.7109375" style="154" customWidth="1"/>
    <col min="12549" max="12549" width="9.7109375" style="154" customWidth="1"/>
    <col min="12550" max="12550" width="10.7109375" style="154" customWidth="1"/>
    <col min="12551" max="12799" width="7.28515625" style="154"/>
    <col min="12800" max="12800" width="7.7109375" style="154" customWidth="1"/>
    <col min="12801" max="12801" width="0" style="154" hidden="1" customWidth="1"/>
    <col min="12802" max="12802" width="47.7109375" style="154" customWidth="1"/>
    <col min="12803" max="12803" width="10.7109375" style="154" customWidth="1"/>
    <col min="12804" max="12804" width="6.7109375" style="154" customWidth="1"/>
    <col min="12805" max="12805" width="9.7109375" style="154" customWidth="1"/>
    <col min="12806" max="12806" width="10.7109375" style="154" customWidth="1"/>
    <col min="12807" max="13055" width="7.28515625" style="154"/>
    <col min="13056" max="13056" width="7.7109375" style="154" customWidth="1"/>
    <col min="13057" max="13057" width="0" style="154" hidden="1" customWidth="1"/>
    <col min="13058" max="13058" width="47.7109375" style="154" customWidth="1"/>
    <col min="13059" max="13059" width="10.7109375" style="154" customWidth="1"/>
    <col min="13060" max="13060" width="6.7109375" style="154" customWidth="1"/>
    <col min="13061" max="13061" width="9.7109375" style="154" customWidth="1"/>
    <col min="13062" max="13062" width="10.7109375" style="154" customWidth="1"/>
    <col min="13063" max="13311" width="7.28515625" style="154"/>
    <col min="13312" max="13312" width="7.7109375" style="154" customWidth="1"/>
    <col min="13313" max="13313" width="0" style="154" hidden="1" customWidth="1"/>
    <col min="13314" max="13314" width="47.7109375" style="154" customWidth="1"/>
    <col min="13315" max="13315" width="10.7109375" style="154" customWidth="1"/>
    <col min="13316" max="13316" width="6.7109375" style="154" customWidth="1"/>
    <col min="13317" max="13317" width="9.7109375" style="154" customWidth="1"/>
    <col min="13318" max="13318" width="10.7109375" style="154" customWidth="1"/>
    <col min="13319" max="13567" width="7.28515625" style="154"/>
    <col min="13568" max="13568" width="7.7109375" style="154" customWidth="1"/>
    <col min="13569" max="13569" width="0" style="154" hidden="1" customWidth="1"/>
    <col min="13570" max="13570" width="47.7109375" style="154" customWidth="1"/>
    <col min="13571" max="13571" width="10.7109375" style="154" customWidth="1"/>
    <col min="13572" max="13572" width="6.7109375" style="154" customWidth="1"/>
    <col min="13573" max="13573" width="9.7109375" style="154" customWidth="1"/>
    <col min="13574" max="13574" width="10.7109375" style="154" customWidth="1"/>
    <col min="13575" max="13823" width="7.28515625" style="154"/>
    <col min="13824" max="13824" width="7.7109375" style="154" customWidth="1"/>
    <col min="13825" max="13825" width="0" style="154" hidden="1" customWidth="1"/>
    <col min="13826" max="13826" width="47.7109375" style="154" customWidth="1"/>
    <col min="13827" max="13827" width="10.7109375" style="154" customWidth="1"/>
    <col min="13828" max="13828" width="6.7109375" style="154" customWidth="1"/>
    <col min="13829" max="13829" width="9.7109375" style="154" customWidth="1"/>
    <col min="13830" max="13830" width="10.7109375" style="154" customWidth="1"/>
    <col min="13831" max="14079" width="7.28515625" style="154"/>
    <col min="14080" max="14080" width="7.7109375" style="154" customWidth="1"/>
    <col min="14081" max="14081" width="0" style="154" hidden="1" customWidth="1"/>
    <col min="14082" max="14082" width="47.7109375" style="154" customWidth="1"/>
    <col min="14083" max="14083" width="10.7109375" style="154" customWidth="1"/>
    <col min="14084" max="14084" width="6.7109375" style="154" customWidth="1"/>
    <col min="14085" max="14085" width="9.7109375" style="154" customWidth="1"/>
    <col min="14086" max="14086" width="10.7109375" style="154" customWidth="1"/>
    <col min="14087" max="14335" width="7.28515625" style="154"/>
    <col min="14336" max="14336" width="7.7109375" style="154" customWidth="1"/>
    <col min="14337" max="14337" width="0" style="154" hidden="1" customWidth="1"/>
    <col min="14338" max="14338" width="47.7109375" style="154" customWidth="1"/>
    <col min="14339" max="14339" width="10.7109375" style="154" customWidth="1"/>
    <col min="14340" max="14340" width="6.7109375" style="154" customWidth="1"/>
    <col min="14341" max="14341" width="9.7109375" style="154" customWidth="1"/>
    <col min="14342" max="14342" width="10.7109375" style="154" customWidth="1"/>
    <col min="14343" max="14591" width="7.28515625" style="154"/>
    <col min="14592" max="14592" width="7.7109375" style="154" customWidth="1"/>
    <col min="14593" max="14593" width="0" style="154" hidden="1" customWidth="1"/>
    <col min="14594" max="14594" width="47.7109375" style="154" customWidth="1"/>
    <col min="14595" max="14595" width="10.7109375" style="154" customWidth="1"/>
    <col min="14596" max="14596" width="6.7109375" style="154" customWidth="1"/>
    <col min="14597" max="14597" width="9.7109375" style="154" customWidth="1"/>
    <col min="14598" max="14598" width="10.7109375" style="154" customWidth="1"/>
    <col min="14599" max="14847" width="7.28515625" style="154"/>
    <col min="14848" max="14848" width="7.7109375" style="154" customWidth="1"/>
    <col min="14849" max="14849" width="0" style="154" hidden="1" customWidth="1"/>
    <col min="14850" max="14850" width="47.7109375" style="154" customWidth="1"/>
    <col min="14851" max="14851" width="10.7109375" style="154" customWidth="1"/>
    <col min="14852" max="14852" width="6.7109375" style="154" customWidth="1"/>
    <col min="14853" max="14853" width="9.7109375" style="154" customWidth="1"/>
    <col min="14854" max="14854" width="10.7109375" style="154" customWidth="1"/>
    <col min="14855" max="15103" width="7.28515625" style="154"/>
    <col min="15104" max="15104" width="7.7109375" style="154" customWidth="1"/>
    <col min="15105" max="15105" width="0" style="154" hidden="1" customWidth="1"/>
    <col min="15106" max="15106" width="47.7109375" style="154" customWidth="1"/>
    <col min="15107" max="15107" width="10.7109375" style="154" customWidth="1"/>
    <col min="15108" max="15108" width="6.7109375" style="154" customWidth="1"/>
    <col min="15109" max="15109" width="9.7109375" style="154" customWidth="1"/>
    <col min="15110" max="15110" width="10.7109375" style="154" customWidth="1"/>
    <col min="15111" max="15359" width="7.28515625" style="154"/>
    <col min="15360" max="15360" width="7.7109375" style="154" customWidth="1"/>
    <col min="15361" max="15361" width="0" style="154" hidden="1" customWidth="1"/>
    <col min="15362" max="15362" width="47.7109375" style="154" customWidth="1"/>
    <col min="15363" max="15363" width="10.7109375" style="154" customWidth="1"/>
    <col min="15364" max="15364" width="6.7109375" style="154" customWidth="1"/>
    <col min="15365" max="15365" width="9.7109375" style="154" customWidth="1"/>
    <col min="15366" max="15366" width="10.7109375" style="154" customWidth="1"/>
    <col min="15367" max="15615" width="7.28515625" style="154"/>
    <col min="15616" max="15616" width="7.7109375" style="154" customWidth="1"/>
    <col min="15617" max="15617" width="0" style="154" hidden="1" customWidth="1"/>
    <col min="15618" max="15618" width="47.7109375" style="154" customWidth="1"/>
    <col min="15619" max="15619" width="10.7109375" style="154" customWidth="1"/>
    <col min="15620" max="15620" width="6.7109375" style="154" customWidth="1"/>
    <col min="15621" max="15621" width="9.7109375" style="154" customWidth="1"/>
    <col min="15622" max="15622" width="10.7109375" style="154" customWidth="1"/>
    <col min="15623" max="15871" width="7.28515625" style="154"/>
    <col min="15872" max="15872" width="7.7109375" style="154" customWidth="1"/>
    <col min="15873" max="15873" width="0" style="154" hidden="1" customWidth="1"/>
    <col min="15874" max="15874" width="47.7109375" style="154" customWidth="1"/>
    <col min="15875" max="15875" width="10.7109375" style="154" customWidth="1"/>
    <col min="15876" max="15876" width="6.7109375" style="154" customWidth="1"/>
    <col min="15877" max="15877" width="9.7109375" style="154" customWidth="1"/>
    <col min="15878" max="15878" width="10.7109375" style="154" customWidth="1"/>
    <col min="15879" max="16127" width="7.28515625" style="154"/>
    <col min="16128" max="16128" width="7.7109375" style="154" customWidth="1"/>
    <col min="16129" max="16129" width="0" style="154" hidden="1" customWidth="1"/>
    <col min="16130" max="16130" width="47.7109375" style="154" customWidth="1"/>
    <col min="16131" max="16131" width="10.7109375" style="154" customWidth="1"/>
    <col min="16132" max="16132" width="6.7109375" style="154" customWidth="1"/>
    <col min="16133" max="16133" width="9.7109375" style="154" customWidth="1"/>
    <col min="16134" max="16134" width="10.7109375" style="154" customWidth="1"/>
    <col min="16135" max="16384" width="7.28515625" style="154"/>
  </cols>
  <sheetData>
    <row r="1" spans="1:8" s="150" customFormat="1">
      <c r="A1" s="255"/>
      <c r="B1" s="425"/>
      <c r="C1" s="3"/>
      <c r="D1" s="18"/>
      <c r="E1" s="16"/>
      <c r="F1" s="3"/>
    </row>
    <row r="2" spans="1:8" s="150" customFormat="1">
      <c r="A2" s="255"/>
      <c r="B2" s="261" t="s">
        <v>150</v>
      </c>
      <c r="C2" s="3" t="s">
        <v>86</v>
      </c>
      <c r="D2" s="18" t="s">
        <v>157</v>
      </c>
      <c r="E2" s="16" t="s">
        <v>87</v>
      </c>
      <c r="F2" s="3" t="s">
        <v>88</v>
      </c>
      <c r="G2" s="150" t="s">
        <v>620</v>
      </c>
    </row>
    <row r="3" spans="1:8">
      <c r="A3" s="267"/>
    </row>
    <row r="4" spans="1:8">
      <c r="A4" s="273" t="s">
        <v>362</v>
      </c>
      <c r="B4" s="427" t="s">
        <v>147</v>
      </c>
      <c r="C4" s="15"/>
      <c r="D4" s="4"/>
      <c r="E4" s="16"/>
      <c r="F4" s="5"/>
    </row>
    <row r="5" spans="1:8">
      <c r="A5" s="257"/>
      <c r="C5" s="15"/>
      <c r="D5" s="4"/>
      <c r="E5" s="16"/>
      <c r="F5" s="5"/>
    </row>
    <row r="6" spans="1:8">
      <c r="A6" s="258"/>
      <c r="B6" s="402" t="s">
        <v>153</v>
      </c>
      <c r="C6" s="15"/>
      <c r="D6" s="4"/>
      <c r="E6" s="16"/>
      <c r="F6" s="5"/>
    </row>
    <row r="7" spans="1:8">
      <c r="A7" s="257"/>
      <c r="B7" s="261"/>
      <c r="C7" s="15"/>
      <c r="D7" s="4"/>
      <c r="E7" s="16"/>
      <c r="F7" s="5"/>
    </row>
    <row r="8" spans="1:8" ht="228">
      <c r="A8" s="257"/>
      <c r="B8" s="94" t="s">
        <v>645</v>
      </c>
      <c r="C8" s="310"/>
      <c r="D8" s="4"/>
      <c r="E8" s="16"/>
      <c r="F8" s="5"/>
      <c r="G8" s="559"/>
    </row>
    <row r="9" spans="1:8">
      <c r="A9" s="257"/>
      <c r="B9" s="261"/>
      <c r="C9" s="15"/>
      <c r="D9" s="4"/>
      <c r="E9" s="16"/>
      <c r="F9" s="5"/>
      <c r="G9" s="559"/>
    </row>
    <row r="10" spans="1:8">
      <c r="A10" s="258" t="s">
        <v>363</v>
      </c>
      <c r="B10" s="428" t="s">
        <v>211</v>
      </c>
      <c r="C10" s="128"/>
      <c r="D10" s="313"/>
      <c r="E10" s="165"/>
      <c r="F10" s="5">
        <f>C10*E10</f>
        <v>0</v>
      </c>
      <c r="G10" s="559"/>
      <c r="H10" s="429"/>
    </row>
    <row r="11" spans="1:8">
      <c r="B11" s="430" t="s">
        <v>364</v>
      </c>
      <c r="C11" s="312"/>
      <c r="D11" s="313"/>
      <c r="G11" s="559"/>
      <c r="H11" s="429"/>
    </row>
    <row r="12" spans="1:8">
      <c r="A12" s="258"/>
      <c r="B12" s="428" t="s">
        <v>365</v>
      </c>
      <c r="C12" s="128">
        <v>1</v>
      </c>
      <c r="D12" s="313" t="s">
        <v>89</v>
      </c>
      <c r="E12" s="165"/>
      <c r="F12" s="5">
        <f>C12*E12</f>
        <v>0</v>
      </c>
      <c r="G12" s="559"/>
      <c r="H12" s="429"/>
    </row>
    <row r="13" spans="1:8">
      <c r="B13" s="250"/>
      <c r="C13" s="250"/>
      <c r="D13" s="250"/>
      <c r="E13" s="530"/>
      <c r="F13" s="250"/>
      <c r="G13" s="559"/>
      <c r="H13" s="429"/>
    </row>
    <row r="14" spans="1:8">
      <c r="A14" s="258" t="s">
        <v>366</v>
      </c>
      <c r="B14" s="428" t="s">
        <v>211</v>
      </c>
      <c r="G14" s="559"/>
      <c r="H14" s="429"/>
    </row>
    <row r="15" spans="1:8" ht="22.5">
      <c r="B15" s="430" t="s">
        <v>367</v>
      </c>
      <c r="G15" s="559"/>
      <c r="H15" s="429"/>
    </row>
    <row r="16" spans="1:8">
      <c r="B16" s="428" t="s">
        <v>365</v>
      </c>
      <c r="C16" s="128">
        <v>1</v>
      </c>
      <c r="D16" s="313" t="s">
        <v>89</v>
      </c>
      <c r="F16" s="5">
        <f>C16*E16</f>
        <v>0</v>
      </c>
      <c r="G16" s="559"/>
      <c r="H16" s="429"/>
    </row>
    <row r="17" spans="1:8">
      <c r="B17" s="250"/>
      <c r="C17" s="250"/>
      <c r="D17" s="250"/>
      <c r="E17" s="530"/>
      <c r="F17" s="250"/>
      <c r="G17" s="559"/>
      <c r="H17" s="429"/>
    </row>
    <row r="18" spans="1:8">
      <c r="A18" s="258" t="s">
        <v>368</v>
      </c>
      <c r="B18" s="428" t="s">
        <v>211</v>
      </c>
      <c r="C18" s="250"/>
      <c r="D18" s="250"/>
      <c r="E18" s="530"/>
      <c r="F18" s="250"/>
      <c r="G18" s="559"/>
      <c r="H18" s="429"/>
    </row>
    <row r="19" spans="1:8" ht="22.5">
      <c r="B19" s="430" t="s">
        <v>369</v>
      </c>
      <c r="G19" s="559"/>
      <c r="H19" s="429"/>
    </row>
    <row r="20" spans="1:8">
      <c r="B20" s="428" t="s">
        <v>370</v>
      </c>
      <c r="C20" s="128">
        <v>2</v>
      </c>
      <c r="D20" s="313" t="s">
        <v>89</v>
      </c>
      <c r="F20" s="5">
        <f>C20*E20</f>
        <v>0</v>
      </c>
      <c r="G20" s="559"/>
      <c r="H20" s="429"/>
    </row>
    <row r="21" spans="1:8">
      <c r="C21" s="250"/>
      <c r="D21" s="250"/>
      <c r="E21" s="530"/>
      <c r="F21" s="250"/>
      <c r="G21" s="559"/>
      <c r="H21" s="429"/>
    </row>
    <row r="22" spans="1:8">
      <c r="A22" s="258" t="s">
        <v>371</v>
      </c>
      <c r="B22" s="428" t="s">
        <v>211</v>
      </c>
      <c r="C22" s="250"/>
      <c r="D22" s="250"/>
      <c r="E22" s="530"/>
      <c r="F22" s="250"/>
      <c r="G22" s="559"/>
    </row>
    <row r="23" spans="1:8" ht="22.5">
      <c r="B23" s="430" t="s">
        <v>372</v>
      </c>
      <c r="G23" s="559"/>
    </row>
    <row r="24" spans="1:8">
      <c r="B24" s="428" t="s">
        <v>365</v>
      </c>
      <c r="C24" s="128">
        <v>4</v>
      </c>
      <c r="D24" s="313" t="s">
        <v>89</v>
      </c>
      <c r="F24" s="5">
        <f>C24*E24</f>
        <v>0</v>
      </c>
      <c r="G24" s="559"/>
    </row>
    <row r="25" spans="1:8">
      <c r="A25" s="258"/>
      <c r="B25" s="430"/>
      <c r="C25" s="128"/>
      <c r="D25" s="313"/>
      <c r="F25" s="5"/>
      <c r="G25" s="559"/>
    </row>
    <row r="26" spans="1:8">
      <c r="A26" s="316"/>
      <c r="B26" s="190"/>
      <c r="C26" s="15"/>
      <c r="D26" s="4"/>
      <c r="E26" s="16"/>
      <c r="F26" s="5"/>
      <c r="G26" s="559"/>
    </row>
    <row r="27" spans="1:8">
      <c r="A27" s="178"/>
      <c r="B27" s="598"/>
      <c r="C27" s="178"/>
      <c r="D27" s="178"/>
      <c r="E27" s="541"/>
      <c r="F27" s="179"/>
    </row>
    <row r="28" spans="1:8">
      <c r="A28" s="610"/>
      <c r="B28" s="619"/>
      <c r="C28" s="612"/>
      <c r="D28" s="613"/>
      <c r="E28" s="276"/>
      <c r="F28" s="614"/>
      <c r="G28" s="621"/>
    </row>
    <row r="29" spans="1:8">
      <c r="A29" s="616"/>
      <c r="B29" s="604" t="s">
        <v>193</v>
      </c>
      <c r="C29" s="617"/>
      <c r="D29" s="617"/>
      <c r="E29" s="618"/>
      <c r="F29" s="396">
        <f>SUM(F10:F25)</f>
        <v>0</v>
      </c>
      <c r="G29" s="622"/>
    </row>
    <row r="31" spans="1:8">
      <c r="B31" s="190" t="s">
        <v>613</v>
      </c>
    </row>
  </sheetData>
  <sheetProtection password="DF05" sheet="1" objects="1" scenarios="1" formatCells="0" selectLockedCells="1"/>
  <printOptions gridLines="1"/>
  <pageMargins left="0.98425196850393704" right="0.59055118110236227" top="0.98425196850393704" bottom="0.98425196850393704" header="0.51181102362204722" footer="0.51181102362204722"/>
  <pageSetup paperSize="9" scale="80" orientation="portrait" r:id="rId1"/>
  <headerFooter alignWithMargins="0">
    <oddHeader>&amp;LDVORANA UZ PŠ HRAŠĆINA
TROŠKOVNIK RADOVA&amp;R&amp;A</oddHeader>
    <oddFooter>&amp;R&amp;9&amp;P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0" tint="-0.249977111117893"/>
  </sheetPr>
  <dimension ref="A1:H71"/>
  <sheetViews>
    <sheetView showZeros="0" view="pageBreakPreview" topLeftCell="A9" zoomScaleNormal="150" zoomScaleSheetLayoutView="100" zoomScalePageLayoutView="90" workbookViewId="0">
      <selection activeCell="E9" sqref="E9"/>
    </sheetView>
  </sheetViews>
  <sheetFormatPr defaultColWidth="7.28515625" defaultRowHeight="12"/>
  <cols>
    <col min="1" max="1" width="6.85546875" style="403" customWidth="1"/>
    <col min="2" max="2" width="63" style="545" customWidth="1"/>
    <col min="3" max="3" width="6.85546875" style="309" customWidth="1"/>
    <col min="4" max="4" width="7.28515625" style="162" customWidth="1"/>
    <col min="5" max="5" width="10" style="163" customWidth="1"/>
    <col min="6" max="6" width="11" style="176" customWidth="1"/>
    <col min="7" max="7" width="12.7109375" style="250" customWidth="1"/>
    <col min="8" max="255" width="7.28515625" style="250"/>
    <col min="256" max="256" width="7.7109375" style="250" customWidth="1"/>
    <col min="257" max="257" width="0" style="250" hidden="1" customWidth="1"/>
    <col min="258" max="258" width="47.7109375" style="250" customWidth="1"/>
    <col min="259" max="259" width="10.7109375" style="250" customWidth="1"/>
    <col min="260" max="260" width="6.7109375" style="250" customWidth="1"/>
    <col min="261" max="261" width="9.7109375" style="250" customWidth="1"/>
    <col min="262" max="262" width="10.7109375" style="250" customWidth="1"/>
    <col min="263" max="511" width="7.28515625" style="250"/>
    <col min="512" max="512" width="7.7109375" style="250" customWidth="1"/>
    <col min="513" max="513" width="0" style="250" hidden="1" customWidth="1"/>
    <col min="514" max="514" width="47.7109375" style="250" customWidth="1"/>
    <col min="515" max="515" width="10.7109375" style="250" customWidth="1"/>
    <col min="516" max="516" width="6.7109375" style="250" customWidth="1"/>
    <col min="517" max="517" width="9.7109375" style="250" customWidth="1"/>
    <col min="518" max="518" width="10.7109375" style="250" customWidth="1"/>
    <col min="519" max="767" width="7.28515625" style="250"/>
    <col min="768" max="768" width="7.7109375" style="250" customWidth="1"/>
    <col min="769" max="769" width="0" style="250" hidden="1" customWidth="1"/>
    <col min="770" max="770" width="47.7109375" style="250" customWidth="1"/>
    <col min="771" max="771" width="10.7109375" style="250" customWidth="1"/>
    <col min="772" max="772" width="6.7109375" style="250" customWidth="1"/>
    <col min="773" max="773" width="9.7109375" style="250" customWidth="1"/>
    <col min="774" max="774" width="10.7109375" style="250" customWidth="1"/>
    <col min="775" max="1023" width="7.28515625" style="250"/>
    <col min="1024" max="1024" width="7.7109375" style="250" customWidth="1"/>
    <col min="1025" max="1025" width="0" style="250" hidden="1" customWidth="1"/>
    <col min="1026" max="1026" width="47.7109375" style="250" customWidth="1"/>
    <col min="1027" max="1027" width="10.7109375" style="250" customWidth="1"/>
    <col min="1028" max="1028" width="6.7109375" style="250" customWidth="1"/>
    <col min="1029" max="1029" width="9.7109375" style="250" customWidth="1"/>
    <col min="1030" max="1030" width="10.7109375" style="250" customWidth="1"/>
    <col min="1031" max="1279" width="7.28515625" style="250"/>
    <col min="1280" max="1280" width="7.7109375" style="250" customWidth="1"/>
    <col min="1281" max="1281" width="0" style="250" hidden="1" customWidth="1"/>
    <col min="1282" max="1282" width="47.7109375" style="250" customWidth="1"/>
    <col min="1283" max="1283" width="10.7109375" style="250" customWidth="1"/>
    <col min="1284" max="1284" width="6.7109375" style="250" customWidth="1"/>
    <col min="1285" max="1285" width="9.7109375" style="250" customWidth="1"/>
    <col min="1286" max="1286" width="10.7109375" style="250" customWidth="1"/>
    <col min="1287" max="1535" width="7.28515625" style="250"/>
    <col min="1536" max="1536" width="7.7109375" style="250" customWidth="1"/>
    <col min="1537" max="1537" width="0" style="250" hidden="1" customWidth="1"/>
    <col min="1538" max="1538" width="47.7109375" style="250" customWidth="1"/>
    <col min="1539" max="1539" width="10.7109375" style="250" customWidth="1"/>
    <col min="1540" max="1540" width="6.7109375" style="250" customWidth="1"/>
    <col min="1541" max="1541" width="9.7109375" style="250" customWidth="1"/>
    <col min="1542" max="1542" width="10.7109375" style="250" customWidth="1"/>
    <col min="1543" max="1791" width="7.28515625" style="250"/>
    <col min="1792" max="1792" width="7.7109375" style="250" customWidth="1"/>
    <col min="1793" max="1793" width="0" style="250" hidden="1" customWidth="1"/>
    <col min="1794" max="1794" width="47.7109375" style="250" customWidth="1"/>
    <col min="1795" max="1795" width="10.7109375" style="250" customWidth="1"/>
    <col min="1796" max="1796" width="6.7109375" style="250" customWidth="1"/>
    <col min="1797" max="1797" width="9.7109375" style="250" customWidth="1"/>
    <col min="1798" max="1798" width="10.7109375" style="250" customWidth="1"/>
    <col min="1799" max="2047" width="7.28515625" style="250"/>
    <col min="2048" max="2048" width="7.7109375" style="250" customWidth="1"/>
    <col min="2049" max="2049" width="0" style="250" hidden="1" customWidth="1"/>
    <col min="2050" max="2050" width="47.7109375" style="250" customWidth="1"/>
    <col min="2051" max="2051" width="10.7109375" style="250" customWidth="1"/>
    <col min="2052" max="2052" width="6.7109375" style="250" customWidth="1"/>
    <col min="2053" max="2053" width="9.7109375" style="250" customWidth="1"/>
    <col min="2054" max="2054" width="10.7109375" style="250" customWidth="1"/>
    <col min="2055" max="2303" width="7.28515625" style="250"/>
    <col min="2304" max="2304" width="7.7109375" style="250" customWidth="1"/>
    <col min="2305" max="2305" width="0" style="250" hidden="1" customWidth="1"/>
    <col min="2306" max="2306" width="47.7109375" style="250" customWidth="1"/>
    <col min="2307" max="2307" width="10.7109375" style="250" customWidth="1"/>
    <col min="2308" max="2308" width="6.7109375" style="250" customWidth="1"/>
    <col min="2309" max="2309" width="9.7109375" style="250" customWidth="1"/>
    <col min="2310" max="2310" width="10.7109375" style="250" customWidth="1"/>
    <col min="2311" max="2559" width="7.28515625" style="250"/>
    <col min="2560" max="2560" width="7.7109375" style="250" customWidth="1"/>
    <col min="2561" max="2561" width="0" style="250" hidden="1" customWidth="1"/>
    <col min="2562" max="2562" width="47.7109375" style="250" customWidth="1"/>
    <col min="2563" max="2563" width="10.7109375" style="250" customWidth="1"/>
    <col min="2564" max="2564" width="6.7109375" style="250" customWidth="1"/>
    <col min="2565" max="2565" width="9.7109375" style="250" customWidth="1"/>
    <col min="2566" max="2566" width="10.7109375" style="250" customWidth="1"/>
    <col min="2567" max="2815" width="7.28515625" style="250"/>
    <col min="2816" max="2816" width="7.7109375" style="250" customWidth="1"/>
    <col min="2817" max="2817" width="0" style="250" hidden="1" customWidth="1"/>
    <col min="2818" max="2818" width="47.7109375" style="250" customWidth="1"/>
    <col min="2819" max="2819" width="10.7109375" style="250" customWidth="1"/>
    <col min="2820" max="2820" width="6.7109375" style="250" customWidth="1"/>
    <col min="2821" max="2821" width="9.7109375" style="250" customWidth="1"/>
    <col min="2822" max="2822" width="10.7109375" style="250" customWidth="1"/>
    <col min="2823" max="3071" width="7.28515625" style="250"/>
    <col min="3072" max="3072" width="7.7109375" style="250" customWidth="1"/>
    <col min="3073" max="3073" width="0" style="250" hidden="1" customWidth="1"/>
    <col min="3074" max="3074" width="47.7109375" style="250" customWidth="1"/>
    <col min="3075" max="3075" width="10.7109375" style="250" customWidth="1"/>
    <col min="3076" max="3076" width="6.7109375" style="250" customWidth="1"/>
    <col min="3077" max="3077" width="9.7109375" style="250" customWidth="1"/>
    <col min="3078" max="3078" width="10.7109375" style="250" customWidth="1"/>
    <col min="3079" max="3327" width="7.28515625" style="250"/>
    <col min="3328" max="3328" width="7.7109375" style="250" customWidth="1"/>
    <col min="3329" max="3329" width="0" style="250" hidden="1" customWidth="1"/>
    <col min="3330" max="3330" width="47.7109375" style="250" customWidth="1"/>
    <col min="3331" max="3331" width="10.7109375" style="250" customWidth="1"/>
    <col min="3332" max="3332" width="6.7109375" style="250" customWidth="1"/>
    <col min="3333" max="3333" width="9.7109375" style="250" customWidth="1"/>
    <col min="3334" max="3334" width="10.7109375" style="250" customWidth="1"/>
    <col min="3335" max="3583" width="7.28515625" style="250"/>
    <col min="3584" max="3584" width="7.7109375" style="250" customWidth="1"/>
    <col min="3585" max="3585" width="0" style="250" hidden="1" customWidth="1"/>
    <col min="3586" max="3586" width="47.7109375" style="250" customWidth="1"/>
    <col min="3587" max="3587" width="10.7109375" style="250" customWidth="1"/>
    <col min="3588" max="3588" width="6.7109375" style="250" customWidth="1"/>
    <col min="3589" max="3589" width="9.7109375" style="250" customWidth="1"/>
    <col min="3590" max="3590" width="10.7109375" style="250" customWidth="1"/>
    <col min="3591" max="3839" width="7.28515625" style="250"/>
    <col min="3840" max="3840" width="7.7109375" style="250" customWidth="1"/>
    <col min="3841" max="3841" width="0" style="250" hidden="1" customWidth="1"/>
    <col min="3842" max="3842" width="47.7109375" style="250" customWidth="1"/>
    <col min="3843" max="3843" width="10.7109375" style="250" customWidth="1"/>
    <col min="3844" max="3844" width="6.7109375" style="250" customWidth="1"/>
    <col min="3845" max="3845" width="9.7109375" style="250" customWidth="1"/>
    <col min="3846" max="3846" width="10.7109375" style="250" customWidth="1"/>
    <col min="3847" max="4095" width="7.28515625" style="250"/>
    <col min="4096" max="4096" width="7.7109375" style="250" customWidth="1"/>
    <col min="4097" max="4097" width="0" style="250" hidden="1" customWidth="1"/>
    <col min="4098" max="4098" width="47.7109375" style="250" customWidth="1"/>
    <col min="4099" max="4099" width="10.7109375" style="250" customWidth="1"/>
    <col min="4100" max="4100" width="6.7109375" style="250" customWidth="1"/>
    <col min="4101" max="4101" width="9.7109375" style="250" customWidth="1"/>
    <col min="4102" max="4102" width="10.7109375" style="250" customWidth="1"/>
    <col min="4103" max="4351" width="7.28515625" style="250"/>
    <col min="4352" max="4352" width="7.7109375" style="250" customWidth="1"/>
    <col min="4353" max="4353" width="0" style="250" hidden="1" customWidth="1"/>
    <col min="4354" max="4354" width="47.7109375" style="250" customWidth="1"/>
    <col min="4355" max="4355" width="10.7109375" style="250" customWidth="1"/>
    <col min="4356" max="4356" width="6.7109375" style="250" customWidth="1"/>
    <col min="4357" max="4357" width="9.7109375" style="250" customWidth="1"/>
    <col min="4358" max="4358" width="10.7109375" style="250" customWidth="1"/>
    <col min="4359" max="4607" width="7.28515625" style="250"/>
    <col min="4608" max="4608" width="7.7109375" style="250" customWidth="1"/>
    <col min="4609" max="4609" width="0" style="250" hidden="1" customWidth="1"/>
    <col min="4610" max="4610" width="47.7109375" style="250" customWidth="1"/>
    <col min="4611" max="4611" width="10.7109375" style="250" customWidth="1"/>
    <col min="4612" max="4612" width="6.7109375" style="250" customWidth="1"/>
    <col min="4613" max="4613" width="9.7109375" style="250" customWidth="1"/>
    <col min="4614" max="4614" width="10.7109375" style="250" customWidth="1"/>
    <col min="4615" max="4863" width="7.28515625" style="250"/>
    <col min="4864" max="4864" width="7.7109375" style="250" customWidth="1"/>
    <col min="4865" max="4865" width="0" style="250" hidden="1" customWidth="1"/>
    <col min="4866" max="4866" width="47.7109375" style="250" customWidth="1"/>
    <col min="4867" max="4867" width="10.7109375" style="250" customWidth="1"/>
    <col min="4868" max="4868" width="6.7109375" style="250" customWidth="1"/>
    <col min="4869" max="4869" width="9.7109375" style="250" customWidth="1"/>
    <col min="4870" max="4870" width="10.7109375" style="250" customWidth="1"/>
    <col min="4871" max="5119" width="7.28515625" style="250"/>
    <col min="5120" max="5120" width="7.7109375" style="250" customWidth="1"/>
    <col min="5121" max="5121" width="0" style="250" hidden="1" customWidth="1"/>
    <col min="5122" max="5122" width="47.7109375" style="250" customWidth="1"/>
    <col min="5123" max="5123" width="10.7109375" style="250" customWidth="1"/>
    <col min="5124" max="5124" width="6.7109375" style="250" customWidth="1"/>
    <col min="5125" max="5125" width="9.7109375" style="250" customWidth="1"/>
    <col min="5126" max="5126" width="10.7109375" style="250" customWidth="1"/>
    <col min="5127" max="5375" width="7.28515625" style="250"/>
    <col min="5376" max="5376" width="7.7109375" style="250" customWidth="1"/>
    <col min="5377" max="5377" width="0" style="250" hidden="1" customWidth="1"/>
    <col min="5378" max="5378" width="47.7109375" style="250" customWidth="1"/>
    <col min="5379" max="5379" width="10.7109375" style="250" customWidth="1"/>
    <col min="5380" max="5380" width="6.7109375" style="250" customWidth="1"/>
    <col min="5381" max="5381" width="9.7109375" style="250" customWidth="1"/>
    <col min="5382" max="5382" width="10.7109375" style="250" customWidth="1"/>
    <col min="5383" max="5631" width="7.28515625" style="250"/>
    <col min="5632" max="5632" width="7.7109375" style="250" customWidth="1"/>
    <col min="5633" max="5633" width="0" style="250" hidden="1" customWidth="1"/>
    <col min="5634" max="5634" width="47.7109375" style="250" customWidth="1"/>
    <col min="5635" max="5635" width="10.7109375" style="250" customWidth="1"/>
    <col min="5636" max="5636" width="6.7109375" style="250" customWidth="1"/>
    <col min="5637" max="5637" width="9.7109375" style="250" customWidth="1"/>
    <col min="5638" max="5638" width="10.7109375" style="250" customWidth="1"/>
    <col min="5639" max="5887" width="7.28515625" style="250"/>
    <col min="5888" max="5888" width="7.7109375" style="250" customWidth="1"/>
    <col min="5889" max="5889" width="0" style="250" hidden="1" customWidth="1"/>
    <col min="5890" max="5890" width="47.7109375" style="250" customWidth="1"/>
    <col min="5891" max="5891" width="10.7109375" style="250" customWidth="1"/>
    <col min="5892" max="5892" width="6.7109375" style="250" customWidth="1"/>
    <col min="5893" max="5893" width="9.7109375" style="250" customWidth="1"/>
    <col min="5894" max="5894" width="10.7109375" style="250" customWidth="1"/>
    <col min="5895" max="6143" width="7.28515625" style="250"/>
    <col min="6144" max="6144" width="7.7109375" style="250" customWidth="1"/>
    <col min="6145" max="6145" width="0" style="250" hidden="1" customWidth="1"/>
    <col min="6146" max="6146" width="47.7109375" style="250" customWidth="1"/>
    <col min="6147" max="6147" width="10.7109375" style="250" customWidth="1"/>
    <col min="6148" max="6148" width="6.7109375" style="250" customWidth="1"/>
    <col min="6149" max="6149" width="9.7109375" style="250" customWidth="1"/>
    <col min="6150" max="6150" width="10.7109375" style="250" customWidth="1"/>
    <col min="6151" max="6399" width="7.28515625" style="250"/>
    <col min="6400" max="6400" width="7.7109375" style="250" customWidth="1"/>
    <col min="6401" max="6401" width="0" style="250" hidden="1" customWidth="1"/>
    <col min="6402" max="6402" width="47.7109375" style="250" customWidth="1"/>
    <col min="6403" max="6403" width="10.7109375" style="250" customWidth="1"/>
    <col min="6404" max="6404" width="6.7109375" style="250" customWidth="1"/>
    <col min="6405" max="6405" width="9.7109375" style="250" customWidth="1"/>
    <col min="6406" max="6406" width="10.7109375" style="250" customWidth="1"/>
    <col min="6407" max="6655" width="7.28515625" style="250"/>
    <col min="6656" max="6656" width="7.7109375" style="250" customWidth="1"/>
    <col min="6657" max="6657" width="0" style="250" hidden="1" customWidth="1"/>
    <col min="6658" max="6658" width="47.7109375" style="250" customWidth="1"/>
    <col min="6659" max="6659" width="10.7109375" style="250" customWidth="1"/>
    <col min="6660" max="6660" width="6.7109375" style="250" customWidth="1"/>
    <col min="6661" max="6661" width="9.7109375" style="250" customWidth="1"/>
    <col min="6662" max="6662" width="10.7109375" style="250" customWidth="1"/>
    <col min="6663" max="6911" width="7.28515625" style="250"/>
    <col min="6912" max="6912" width="7.7109375" style="250" customWidth="1"/>
    <col min="6913" max="6913" width="0" style="250" hidden="1" customWidth="1"/>
    <col min="6914" max="6914" width="47.7109375" style="250" customWidth="1"/>
    <col min="6915" max="6915" width="10.7109375" style="250" customWidth="1"/>
    <col min="6916" max="6916" width="6.7109375" style="250" customWidth="1"/>
    <col min="6917" max="6917" width="9.7109375" style="250" customWidth="1"/>
    <col min="6918" max="6918" width="10.7109375" style="250" customWidth="1"/>
    <col min="6919" max="7167" width="7.28515625" style="250"/>
    <col min="7168" max="7168" width="7.7109375" style="250" customWidth="1"/>
    <col min="7169" max="7169" width="0" style="250" hidden="1" customWidth="1"/>
    <col min="7170" max="7170" width="47.7109375" style="250" customWidth="1"/>
    <col min="7171" max="7171" width="10.7109375" style="250" customWidth="1"/>
    <col min="7172" max="7172" width="6.7109375" style="250" customWidth="1"/>
    <col min="7173" max="7173" width="9.7109375" style="250" customWidth="1"/>
    <col min="7174" max="7174" width="10.7109375" style="250" customWidth="1"/>
    <col min="7175" max="7423" width="7.28515625" style="250"/>
    <col min="7424" max="7424" width="7.7109375" style="250" customWidth="1"/>
    <col min="7425" max="7425" width="0" style="250" hidden="1" customWidth="1"/>
    <col min="7426" max="7426" width="47.7109375" style="250" customWidth="1"/>
    <col min="7427" max="7427" width="10.7109375" style="250" customWidth="1"/>
    <col min="7428" max="7428" width="6.7109375" style="250" customWidth="1"/>
    <col min="7429" max="7429" width="9.7109375" style="250" customWidth="1"/>
    <col min="7430" max="7430" width="10.7109375" style="250" customWidth="1"/>
    <col min="7431" max="7679" width="7.28515625" style="250"/>
    <col min="7680" max="7680" width="7.7109375" style="250" customWidth="1"/>
    <col min="7681" max="7681" width="0" style="250" hidden="1" customWidth="1"/>
    <col min="7682" max="7682" width="47.7109375" style="250" customWidth="1"/>
    <col min="7683" max="7683" width="10.7109375" style="250" customWidth="1"/>
    <col min="7684" max="7684" width="6.7109375" style="250" customWidth="1"/>
    <col min="7685" max="7685" width="9.7109375" style="250" customWidth="1"/>
    <col min="7686" max="7686" width="10.7109375" style="250" customWidth="1"/>
    <col min="7687" max="7935" width="7.28515625" style="250"/>
    <col min="7936" max="7936" width="7.7109375" style="250" customWidth="1"/>
    <col min="7937" max="7937" width="0" style="250" hidden="1" customWidth="1"/>
    <col min="7938" max="7938" width="47.7109375" style="250" customWidth="1"/>
    <col min="7939" max="7939" width="10.7109375" style="250" customWidth="1"/>
    <col min="7940" max="7940" width="6.7109375" style="250" customWidth="1"/>
    <col min="7941" max="7941" width="9.7109375" style="250" customWidth="1"/>
    <col min="7942" max="7942" width="10.7109375" style="250" customWidth="1"/>
    <col min="7943" max="8191" width="7.28515625" style="250"/>
    <col min="8192" max="8192" width="7.7109375" style="250" customWidth="1"/>
    <col min="8193" max="8193" width="0" style="250" hidden="1" customWidth="1"/>
    <col min="8194" max="8194" width="47.7109375" style="250" customWidth="1"/>
    <col min="8195" max="8195" width="10.7109375" style="250" customWidth="1"/>
    <col min="8196" max="8196" width="6.7109375" style="250" customWidth="1"/>
    <col min="8197" max="8197" width="9.7109375" style="250" customWidth="1"/>
    <col min="8198" max="8198" width="10.7109375" style="250" customWidth="1"/>
    <col min="8199" max="8447" width="7.28515625" style="250"/>
    <col min="8448" max="8448" width="7.7109375" style="250" customWidth="1"/>
    <col min="8449" max="8449" width="0" style="250" hidden="1" customWidth="1"/>
    <col min="8450" max="8450" width="47.7109375" style="250" customWidth="1"/>
    <col min="8451" max="8451" width="10.7109375" style="250" customWidth="1"/>
    <col min="8452" max="8452" width="6.7109375" style="250" customWidth="1"/>
    <col min="8453" max="8453" width="9.7109375" style="250" customWidth="1"/>
    <col min="8454" max="8454" width="10.7109375" style="250" customWidth="1"/>
    <col min="8455" max="8703" width="7.28515625" style="250"/>
    <col min="8704" max="8704" width="7.7109375" style="250" customWidth="1"/>
    <col min="8705" max="8705" width="0" style="250" hidden="1" customWidth="1"/>
    <col min="8706" max="8706" width="47.7109375" style="250" customWidth="1"/>
    <col min="8707" max="8707" width="10.7109375" style="250" customWidth="1"/>
    <col min="8708" max="8708" width="6.7109375" style="250" customWidth="1"/>
    <col min="8709" max="8709" width="9.7109375" style="250" customWidth="1"/>
    <col min="8710" max="8710" width="10.7109375" style="250" customWidth="1"/>
    <col min="8711" max="8959" width="7.28515625" style="250"/>
    <col min="8960" max="8960" width="7.7109375" style="250" customWidth="1"/>
    <col min="8961" max="8961" width="0" style="250" hidden="1" customWidth="1"/>
    <col min="8962" max="8962" width="47.7109375" style="250" customWidth="1"/>
    <col min="8963" max="8963" width="10.7109375" style="250" customWidth="1"/>
    <col min="8964" max="8964" width="6.7109375" style="250" customWidth="1"/>
    <col min="8965" max="8965" width="9.7109375" style="250" customWidth="1"/>
    <col min="8966" max="8966" width="10.7109375" style="250" customWidth="1"/>
    <col min="8967" max="9215" width="7.28515625" style="250"/>
    <col min="9216" max="9216" width="7.7109375" style="250" customWidth="1"/>
    <col min="9217" max="9217" width="0" style="250" hidden="1" customWidth="1"/>
    <col min="9218" max="9218" width="47.7109375" style="250" customWidth="1"/>
    <col min="9219" max="9219" width="10.7109375" style="250" customWidth="1"/>
    <col min="9220" max="9220" width="6.7109375" style="250" customWidth="1"/>
    <col min="9221" max="9221" width="9.7109375" style="250" customWidth="1"/>
    <col min="9222" max="9222" width="10.7109375" style="250" customWidth="1"/>
    <col min="9223" max="9471" width="7.28515625" style="250"/>
    <col min="9472" max="9472" width="7.7109375" style="250" customWidth="1"/>
    <col min="9473" max="9473" width="0" style="250" hidden="1" customWidth="1"/>
    <col min="9474" max="9474" width="47.7109375" style="250" customWidth="1"/>
    <col min="9475" max="9475" width="10.7109375" style="250" customWidth="1"/>
    <col min="9476" max="9476" width="6.7109375" style="250" customWidth="1"/>
    <col min="9477" max="9477" width="9.7109375" style="250" customWidth="1"/>
    <col min="9478" max="9478" width="10.7109375" style="250" customWidth="1"/>
    <col min="9479" max="9727" width="7.28515625" style="250"/>
    <col min="9728" max="9728" width="7.7109375" style="250" customWidth="1"/>
    <col min="9729" max="9729" width="0" style="250" hidden="1" customWidth="1"/>
    <col min="9730" max="9730" width="47.7109375" style="250" customWidth="1"/>
    <col min="9731" max="9731" width="10.7109375" style="250" customWidth="1"/>
    <col min="9732" max="9732" width="6.7109375" style="250" customWidth="1"/>
    <col min="9733" max="9733" width="9.7109375" style="250" customWidth="1"/>
    <col min="9734" max="9734" width="10.7109375" style="250" customWidth="1"/>
    <col min="9735" max="9983" width="7.28515625" style="250"/>
    <col min="9984" max="9984" width="7.7109375" style="250" customWidth="1"/>
    <col min="9985" max="9985" width="0" style="250" hidden="1" customWidth="1"/>
    <col min="9986" max="9986" width="47.7109375" style="250" customWidth="1"/>
    <col min="9987" max="9987" width="10.7109375" style="250" customWidth="1"/>
    <col min="9988" max="9988" width="6.7109375" style="250" customWidth="1"/>
    <col min="9989" max="9989" width="9.7109375" style="250" customWidth="1"/>
    <col min="9990" max="9990" width="10.7109375" style="250" customWidth="1"/>
    <col min="9991" max="10239" width="7.28515625" style="250"/>
    <col min="10240" max="10240" width="7.7109375" style="250" customWidth="1"/>
    <col min="10241" max="10241" width="0" style="250" hidden="1" customWidth="1"/>
    <col min="10242" max="10242" width="47.7109375" style="250" customWidth="1"/>
    <col min="10243" max="10243" width="10.7109375" style="250" customWidth="1"/>
    <col min="10244" max="10244" width="6.7109375" style="250" customWidth="1"/>
    <col min="10245" max="10245" width="9.7109375" style="250" customWidth="1"/>
    <col min="10246" max="10246" width="10.7109375" style="250" customWidth="1"/>
    <col min="10247" max="10495" width="7.28515625" style="250"/>
    <col min="10496" max="10496" width="7.7109375" style="250" customWidth="1"/>
    <col min="10497" max="10497" width="0" style="250" hidden="1" customWidth="1"/>
    <col min="10498" max="10498" width="47.7109375" style="250" customWidth="1"/>
    <col min="10499" max="10499" width="10.7109375" style="250" customWidth="1"/>
    <col min="10500" max="10500" width="6.7109375" style="250" customWidth="1"/>
    <col min="10501" max="10501" width="9.7109375" style="250" customWidth="1"/>
    <col min="10502" max="10502" width="10.7109375" style="250" customWidth="1"/>
    <col min="10503" max="10751" width="7.28515625" style="250"/>
    <col min="10752" max="10752" width="7.7109375" style="250" customWidth="1"/>
    <col min="10753" max="10753" width="0" style="250" hidden="1" customWidth="1"/>
    <col min="10754" max="10754" width="47.7109375" style="250" customWidth="1"/>
    <col min="10755" max="10755" width="10.7109375" style="250" customWidth="1"/>
    <col min="10756" max="10756" width="6.7109375" style="250" customWidth="1"/>
    <col min="10757" max="10757" width="9.7109375" style="250" customWidth="1"/>
    <col min="10758" max="10758" width="10.7109375" style="250" customWidth="1"/>
    <col min="10759" max="11007" width="7.28515625" style="250"/>
    <col min="11008" max="11008" width="7.7109375" style="250" customWidth="1"/>
    <col min="11009" max="11009" width="0" style="250" hidden="1" customWidth="1"/>
    <col min="11010" max="11010" width="47.7109375" style="250" customWidth="1"/>
    <col min="11011" max="11011" width="10.7109375" style="250" customWidth="1"/>
    <col min="11012" max="11012" width="6.7109375" style="250" customWidth="1"/>
    <col min="11013" max="11013" width="9.7109375" style="250" customWidth="1"/>
    <col min="11014" max="11014" width="10.7109375" style="250" customWidth="1"/>
    <col min="11015" max="11263" width="7.28515625" style="250"/>
    <col min="11264" max="11264" width="7.7109375" style="250" customWidth="1"/>
    <col min="11265" max="11265" width="0" style="250" hidden="1" customWidth="1"/>
    <col min="11266" max="11266" width="47.7109375" style="250" customWidth="1"/>
    <col min="11267" max="11267" width="10.7109375" style="250" customWidth="1"/>
    <col min="11268" max="11268" width="6.7109375" style="250" customWidth="1"/>
    <col min="11269" max="11269" width="9.7109375" style="250" customWidth="1"/>
    <col min="11270" max="11270" width="10.7109375" style="250" customWidth="1"/>
    <col min="11271" max="11519" width="7.28515625" style="250"/>
    <col min="11520" max="11520" width="7.7109375" style="250" customWidth="1"/>
    <col min="11521" max="11521" width="0" style="250" hidden="1" customWidth="1"/>
    <col min="11522" max="11522" width="47.7109375" style="250" customWidth="1"/>
    <col min="11523" max="11523" width="10.7109375" style="250" customWidth="1"/>
    <col min="11524" max="11524" width="6.7109375" style="250" customWidth="1"/>
    <col min="11525" max="11525" width="9.7109375" style="250" customWidth="1"/>
    <col min="11526" max="11526" width="10.7109375" style="250" customWidth="1"/>
    <col min="11527" max="11775" width="7.28515625" style="250"/>
    <col min="11776" max="11776" width="7.7109375" style="250" customWidth="1"/>
    <col min="11777" max="11777" width="0" style="250" hidden="1" customWidth="1"/>
    <col min="11778" max="11778" width="47.7109375" style="250" customWidth="1"/>
    <col min="11779" max="11779" width="10.7109375" style="250" customWidth="1"/>
    <col min="11780" max="11780" width="6.7109375" style="250" customWidth="1"/>
    <col min="11781" max="11781" width="9.7109375" style="250" customWidth="1"/>
    <col min="11782" max="11782" width="10.7109375" style="250" customWidth="1"/>
    <col min="11783" max="12031" width="7.28515625" style="250"/>
    <col min="12032" max="12032" width="7.7109375" style="250" customWidth="1"/>
    <col min="12033" max="12033" width="0" style="250" hidden="1" customWidth="1"/>
    <col min="12034" max="12034" width="47.7109375" style="250" customWidth="1"/>
    <col min="12035" max="12035" width="10.7109375" style="250" customWidth="1"/>
    <col min="12036" max="12036" width="6.7109375" style="250" customWidth="1"/>
    <col min="12037" max="12037" width="9.7109375" style="250" customWidth="1"/>
    <col min="12038" max="12038" width="10.7109375" style="250" customWidth="1"/>
    <col min="12039" max="12287" width="7.28515625" style="250"/>
    <col min="12288" max="12288" width="7.7109375" style="250" customWidth="1"/>
    <col min="12289" max="12289" width="0" style="250" hidden="1" customWidth="1"/>
    <col min="12290" max="12290" width="47.7109375" style="250" customWidth="1"/>
    <col min="12291" max="12291" width="10.7109375" style="250" customWidth="1"/>
    <col min="12292" max="12292" width="6.7109375" style="250" customWidth="1"/>
    <col min="12293" max="12293" width="9.7109375" style="250" customWidth="1"/>
    <col min="12294" max="12294" width="10.7109375" style="250" customWidth="1"/>
    <col min="12295" max="12543" width="7.28515625" style="250"/>
    <col min="12544" max="12544" width="7.7109375" style="250" customWidth="1"/>
    <col min="12545" max="12545" width="0" style="250" hidden="1" customWidth="1"/>
    <col min="12546" max="12546" width="47.7109375" style="250" customWidth="1"/>
    <col min="12547" max="12547" width="10.7109375" style="250" customWidth="1"/>
    <col min="12548" max="12548" width="6.7109375" style="250" customWidth="1"/>
    <col min="12549" max="12549" width="9.7109375" style="250" customWidth="1"/>
    <col min="12550" max="12550" width="10.7109375" style="250" customWidth="1"/>
    <col min="12551" max="12799" width="7.28515625" style="250"/>
    <col min="12800" max="12800" width="7.7109375" style="250" customWidth="1"/>
    <col min="12801" max="12801" width="0" style="250" hidden="1" customWidth="1"/>
    <col min="12802" max="12802" width="47.7109375" style="250" customWidth="1"/>
    <col min="12803" max="12803" width="10.7109375" style="250" customWidth="1"/>
    <col min="12804" max="12804" width="6.7109375" style="250" customWidth="1"/>
    <col min="12805" max="12805" width="9.7109375" style="250" customWidth="1"/>
    <col min="12806" max="12806" width="10.7109375" style="250" customWidth="1"/>
    <col min="12807" max="13055" width="7.28515625" style="250"/>
    <col min="13056" max="13056" width="7.7109375" style="250" customWidth="1"/>
    <col min="13057" max="13057" width="0" style="250" hidden="1" customWidth="1"/>
    <col min="13058" max="13058" width="47.7109375" style="250" customWidth="1"/>
    <col min="13059" max="13059" width="10.7109375" style="250" customWidth="1"/>
    <col min="13060" max="13060" width="6.7109375" style="250" customWidth="1"/>
    <col min="13061" max="13061" width="9.7109375" style="250" customWidth="1"/>
    <col min="13062" max="13062" width="10.7109375" style="250" customWidth="1"/>
    <col min="13063" max="13311" width="7.28515625" style="250"/>
    <col min="13312" max="13312" width="7.7109375" style="250" customWidth="1"/>
    <col min="13313" max="13313" width="0" style="250" hidden="1" customWidth="1"/>
    <col min="13314" max="13314" width="47.7109375" style="250" customWidth="1"/>
    <col min="13315" max="13315" width="10.7109375" style="250" customWidth="1"/>
    <col min="13316" max="13316" width="6.7109375" style="250" customWidth="1"/>
    <col min="13317" max="13317" width="9.7109375" style="250" customWidth="1"/>
    <col min="13318" max="13318" width="10.7109375" style="250" customWidth="1"/>
    <col min="13319" max="13567" width="7.28515625" style="250"/>
    <col min="13568" max="13568" width="7.7109375" style="250" customWidth="1"/>
    <col min="13569" max="13569" width="0" style="250" hidden="1" customWidth="1"/>
    <col min="13570" max="13570" width="47.7109375" style="250" customWidth="1"/>
    <col min="13571" max="13571" width="10.7109375" style="250" customWidth="1"/>
    <col min="13572" max="13572" width="6.7109375" style="250" customWidth="1"/>
    <col min="13573" max="13573" width="9.7109375" style="250" customWidth="1"/>
    <col min="13574" max="13574" width="10.7109375" style="250" customWidth="1"/>
    <col min="13575" max="13823" width="7.28515625" style="250"/>
    <col min="13824" max="13824" width="7.7109375" style="250" customWidth="1"/>
    <col min="13825" max="13825" width="0" style="250" hidden="1" customWidth="1"/>
    <col min="13826" max="13826" width="47.7109375" style="250" customWidth="1"/>
    <col min="13827" max="13827" width="10.7109375" style="250" customWidth="1"/>
    <col min="13828" max="13828" width="6.7109375" style="250" customWidth="1"/>
    <col min="13829" max="13829" width="9.7109375" style="250" customWidth="1"/>
    <col min="13830" max="13830" width="10.7109375" style="250" customWidth="1"/>
    <col min="13831" max="14079" width="7.28515625" style="250"/>
    <col min="14080" max="14080" width="7.7109375" style="250" customWidth="1"/>
    <col min="14081" max="14081" width="0" style="250" hidden="1" customWidth="1"/>
    <col min="14082" max="14082" width="47.7109375" style="250" customWidth="1"/>
    <col min="14083" max="14083" width="10.7109375" style="250" customWidth="1"/>
    <col min="14084" max="14084" width="6.7109375" style="250" customWidth="1"/>
    <col min="14085" max="14085" width="9.7109375" style="250" customWidth="1"/>
    <col min="14086" max="14086" width="10.7109375" style="250" customWidth="1"/>
    <col min="14087" max="14335" width="7.28515625" style="250"/>
    <col min="14336" max="14336" width="7.7109375" style="250" customWidth="1"/>
    <col min="14337" max="14337" width="0" style="250" hidden="1" customWidth="1"/>
    <col min="14338" max="14338" width="47.7109375" style="250" customWidth="1"/>
    <col min="14339" max="14339" width="10.7109375" style="250" customWidth="1"/>
    <col min="14340" max="14340" width="6.7109375" style="250" customWidth="1"/>
    <col min="14341" max="14341" width="9.7109375" style="250" customWidth="1"/>
    <col min="14342" max="14342" width="10.7109375" style="250" customWidth="1"/>
    <col min="14343" max="14591" width="7.28515625" style="250"/>
    <col min="14592" max="14592" width="7.7109375" style="250" customWidth="1"/>
    <col min="14593" max="14593" width="0" style="250" hidden="1" customWidth="1"/>
    <col min="14594" max="14594" width="47.7109375" style="250" customWidth="1"/>
    <col min="14595" max="14595" width="10.7109375" style="250" customWidth="1"/>
    <col min="14596" max="14596" width="6.7109375" style="250" customWidth="1"/>
    <col min="14597" max="14597" width="9.7109375" style="250" customWidth="1"/>
    <col min="14598" max="14598" width="10.7109375" style="250" customWidth="1"/>
    <col min="14599" max="14847" width="7.28515625" style="250"/>
    <col min="14848" max="14848" width="7.7109375" style="250" customWidth="1"/>
    <col min="14849" max="14849" width="0" style="250" hidden="1" customWidth="1"/>
    <col min="14850" max="14850" width="47.7109375" style="250" customWidth="1"/>
    <col min="14851" max="14851" width="10.7109375" style="250" customWidth="1"/>
    <col min="14852" max="14852" width="6.7109375" style="250" customWidth="1"/>
    <col min="14853" max="14853" width="9.7109375" style="250" customWidth="1"/>
    <col min="14854" max="14854" width="10.7109375" style="250" customWidth="1"/>
    <col min="14855" max="15103" width="7.28515625" style="250"/>
    <col min="15104" max="15104" width="7.7109375" style="250" customWidth="1"/>
    <col min="15105" max="15105" width="0" style="250" hidden="1" customWidth="1"/>
    <col min="15106" max="15106" width="47.7109375" style="250" customWidth="1"/>
    <col min="15107" max="15107" width="10.7109375" style="250" customWidth="1"/>
    <col min="15108" max="15108" width="6.7109375" style="250" customWidth="1"/>
    <col min="15109" max="15109" width="9.7109375" style="250" customWidth="1"/>
    <col min="15110" max="15110" width="10.7109375" style="250" customWidth="1"/>
    <col min="15111" max="15359" width="7.28515625" style="250"/>
    <col min="15360" max="15360" width="7.7109375" style="250" customWidth="1"/>
    <col min="15361" max="15361" width="0" style="250" hidden="1" customWidth="1"/>
    <col min="15362" max="15362" width="47.7109375" style="250" customWidth="1"/>
    <col min="15363" max="15363" width="10.7109375" style="250" customWidth="1"/>
    <col min="15364" max="15364" width="6.7109375" style="250" customWidth="1"/>
    <col min="15365" max="15365" width="9.7109375" style="250" customWidth="1"/>
    <col min="15366" max="15366" width="10.7109375" style="250" customWidth="1"/>
    <col min="15367" max="15615" width="7.28515625" style="250"/>
    <col min="15616" max="15616" width="7.7109375" style="250" customWidth="1"/>
    <col min="15617" max="15617" width="0" style="250" hidden="1" customWidth="1"/>
    <col min="15618" max="15618" width="47.7109375" style="250" customWidth="1"/>
    <col min="15619" max="15619" width="10.7109375" style="250" customWidth="1"/>
    <col min="15620" max="15620" width="6.7109375" style="250" customWidth="1"/>
    <col min="15621" max="15621" width="9.7109375" style="250" customWidth="1"/>
    <col min="15622" max="15622" width="10.7109375" style="250" customWidth="1"/>
    <col min="15623" max="15871" width="7.28515625" style="250"/>
    <col min="15872" max="15872" width="7.7109375" style="250" customWidth="1"/>
    <col min="15873" max="15873" width="0" style="250" hidden="1" customWidth="1"/>
    <col min="15874" max="15874" width="47.7109375" style="250" customWidth="1"/>
    <col min="15875" max="15875" width="10.7109375" style="250" customWidth="1"/>
    <col min="15876" max="15876" width="6.7109375" style="250" customWidth="1"/>
    <col min="15877" max="15877" width="9.7109375" style="250" customWidth="1"/>
    <col min="15878" max="15878" width="10.7109375" style="250" customWidth="1"/>
    <col min="15879" max="16127" width="7.28515625" style="250"/>
    <col min="16128" max="16128" width="7.7109375" style="250" customWidth="1"/>
    <col min="16129" max="16129" width="0" style="250" hidden="1" customWidth="1"/>
    <col min="16130" max="16130" width="47.7109375" style="250" customWidth="1"/>
    <col min="16131" max="16131" width="10.7109375" style="250" customWidth="1"/>
    <col min="16132" max="16132" width="6.7109375" style="250" customWidth="1"/>
    <col min="16133" max="16133" width="9.7109375" style="250" customWidth="1"/>
    <col min="16134" max="16134" width="10.7109375" style="250" customWidth="1"/>
    <col min="16135" max="16384" width="7.28515625" style="250"/>
  </cols>
  <sheetData>
    <row r="1" spans="1:8" s="249" customFormat="1">
      <c r="A1" s="148"/>
      <c r="B1" s="115"/>
      <c r="C1" s="3"/>
      <c r="D1" s="18"/>
      <c r="E1" s="16"/>
      <c r="F1" s="3"/>
    </row>
    <row r="2" spans="1:8" s="249" customFormat="1">
      <c r="A2" s="148"/>
      <c r="B2" s="116" t="s">
        <v>150</v>
      </c>
      <c r="C2" s="3" t="s">
        <v>86</v>
      </c>
      <c r="D2" s="18" t="s">
        <v>157</v>
      </c>
      <c r="E2" s="16" t="s">
        <v>87</v>
      </c>
      <c r="F2" s="3" t="s">
        <v>88</v>
      </c>
      <c r="G2" s="249" t="s">
        <v>620</v>
      </c>
    </row>
    <row r="3" spans="1:8">
      <c r="A3" s="401"/>
    </row>
    <row r="4" spans="1:8">
      <c r="A4" s="152" t="s">
        <v>373</v>
      </c>
      <c r="B4" s="546" t="s">
        <v>148</v>
      </c>
      <c r="C4" s="3"/>
      <c r="D4" s="4"/>
      <c r="E4" s="16"/>
      <c r="F4" s="5"/>
    </row>
    <row r="5" spans="1:8">
      <c r="A5" s="155"/>
      <c r="B5" s="406"/>
      <c r="C5" s="3"/>
      <c r="D5" s="4"/>
      <c r="E5" s="16"/>
      <c r="F5" s="5"/>
    </row>
    <row r="6" spans="1:8">
      <c r="A6" s="157"/>
      <c r="B6" s="547" t="s">
        <v>153</v>
      </c>
      <c r="C6" s="3"/>
      <c r="D6" s="4"/>
      <c r="E6" s="16"/>
      <c r="F6" s="5"/>
    </row>
    <row r="7" spans="1:8">
      <c r="A7" s="155"/>
      <c r="B7" s="548" t="s">
        <v>374</v>
      </c>
      <c r="C7" s="3"/>
      <c r="D7" s="4"/>
      <c r="E7" s="16"/>
      <c r="F7" s="5"/>
      <c r="G7" s="530"/>
    </row>
    <row r="8" spans="1:8" ht="208.5" customHeight="1">
      <c r="A8" s="155"/>
      <c r="B8" s="549" t="s">
        <v>375</v>
      </c>
      <c r="C8" s="3"/>
      <c r="D8" s="4"/>
      <c r="E8" s="16"/>
      <c r="F8" s="5"/>
      <c r="G8" s="530"/>
    </row>
    <row r="9" spans="1:8" ht="123.75" customHeight="1">
      <c r="A9" s="155"/>
      <c r="B9" s="549" t="s">
        <v>376</v>
      </c>
      <c r="C9" s="3"/>
      <c r="D9" s="4"/>
      <c r="E9" s="16"/>
      <c r="F9" s="5"/>
      <c r="G9" s="530"/>
    </row>
    <row r="10" spans="1:8" ht="75.75" customHeight="1">
      <c r="A10" s="155"/>
      <c r="B10" s="549" t="s">
        <v>75</v>
      </c>
      <c r="C10" s="3"/>
      <c r="D10" s="4"/>
      <c r="E10" s="16"/>
      <c r="F10" s="5"/>
      <c r="G10" s="530"/>
    </row>
    <row r="11" spans="1:8" ht="76.5" customHeight="1">
      <c r="A11" s="155"/>
      <c r="B11" s="549" t="s">
        <v>76</v>
      </c>
      <c r="C11" s="3"/>
      <c r="D11" s="4"/>
      <c r="E11" s="16"/>
      <c r="F11" s="5"/>
      <c r="G11" s="530"/>
      <c r="H11" s="227"/>
    </row>
    <row r="12" spans="1:8" ht="39.75" customHeight="1">
      <c r="A12" s="155"/>
      <c r="B12" s="549" t="s">
        <v>360</v>
      </c>
      <c r="C12" s="3"/>
      <c r="D12" s="4"/>
      <c r="E12" s="16"/>
      <c r="F12" s="5"/>
      <c r="G12" s="530"/>
      <c r="H12" s="227"/>
    </row>
    <row r="13" spans="1:8" ht="47.25" customHeight="1">
      <c r="A13" s="155"/>
      <c r="B13" s="549" t="s">
        <v>377</v>
      </c>
      <c r="C13" s="161"/>
      <c r="D13" s="266"/>
      <c r="G13" s="530"/>
      <c r="H13" s="227"/>
    </row>
    <row r="14" spans="1:8" ht="37.5" customHeight="1">
      <c r="A14" s="155"/>
      <c r="B14" s="549" t="s">
        <v>612</v>
      </c>
      <c r="C14" s="161"/>
      <c r="D14" s="266"/>
      <c r="G14" s="530"/>
      <c r="H14" s="227"/>
    </row>
    <row r="15" spans="1:8">
      <c r="A15" s="155"/>
      <c r="B15" s="549"/>
      <c r="C15" s="161"/>
      <c r="D15" s="266"/>
      <c r="G15" s="530"/>
      <c r="H15" s="227"/>
    </row>
    <row r="16" spans="1:8">
      <c r="A16" s="157"/>
      <c r="B16" s="550" t="s">
        <v>378</v>
      </c>
      <c r="C16" s="5"/>
      <c r="D16" s="194"/>
      <c r="E16" s="314"/>
      <c r="F16" s="5"/>
      <c r="G16" s="530"/>
      <c r="H16" s="227"/>
    </row>
    <row r="17" spans="1:7">
      <c r="B17" s="551"/>
      <c r="C17" s="5"/>
      <c r="D17" s="266"/>
      <c r="G17" s="530"/>
    </row>
    <row r="18" spans="1:7">
      <c r="A18" s="157">
        <v>1</v>
      </c>
      <c r="B18" s="552" t="s">
        <v>379</v>
      </c>
      <c r="C18" s="5"/>
      <c r="D18" s="266"/>
      <c r="G18" s="530"/>
    </row>
    <row r="19" spans="1:7" ht="144">
      <c r="B19" s="406" t="s">
        <v>380</v>
      </c>
      <c r="C19" s="311"/>
      <c r="D19" s="194"/>
      <c r="G19" s="530"/>
    </row>
    <row r="20" spans="1:7" ht="36">
      <c r="A20" s="157"/>
      <c r="B20" s="447" t="s">
        <v>381</v>
      </c>
      <c r="G20" s="530"/>
    </row>
    <row r="21" spans="1:7" ht="53.25" customHeight="1">
      <c r="A21" s="157"/>
      <c r="B21" s="441" t="s">
        <v>382</v>
      </c>
      <c r="G21" s="530"/>
    </row>
    <row r="22" spans="1:7">
      <c r="A22" s="157"/>
      <c r="B22" s="441" t="s">
        <v>383</v>
      </c>
      <c r="C22" s="128">
        <v>1</v>
      </c>
      <c r="D22" s="313" t="s">
        <v>338</v>
      </c>
      <c r="E22" s="165"/>
      <c r="F22" s="128">
        <f>C22*E22</f>
        <v>0</v>
      </c>
      <c r="G22" s="530"/>
    </row>
    <row r="23" spans="1:7">
      <c r="A23" s="157"/>
      <c r="B23" s="441" t="s">
        <v>384</v>
      </c>
      <c r="C23" s="128">
        <v>1</v>
      </c>
      <c r="D23" s="313" t="s">
        <v>338</v>
      </c>
      <c r="E23" s="165"/>
      <c r="F23" s="128">
        <f>C23*E23</f>
        <v>0</v>
      </c>
      <c r="G23" s="530"/>
    </row>
    <row r="24" spans="1:7">
      <c r="A24" s="157"/>
      <c r="B24" s="441" t="s">
        <v>385</v>
      </c>
      <c r="C24" s="128">
        <v>1</v>
      </c>
      <c r="D24" s="313" t="s">
        <v>338</v>
      </c>
      <c r="E24" s="165"/>
      <c r="F24" s="128">
        <f>C24*E24</f>
        <v>0</v>
      </c>
      <c r="G24" s="530"/>
    </row>
    <row r="25" spans="1:7">
      <c r="A25" s="157"/>
      <c r="B25" s="441" t="s">
        <v>386</v>
      </c>
      <c r="C25" s="128">
        <v>1</v>
      </c>
      <c r="D25" s="313" t="s">
        <v>338</v>
      </c>
      <c r="E25" s="165"/>
      <c r="F25" s="128">
        <f>C25*E25</f>
        <v>0</v>
      </c>
      <c r="G25" s="530"/>
    </row>
    <row r="26" spans="1:7">
      <c r="A26" s="157"/>
      <c r="B26" s="441"/>
      <c r="C26" s="128"/>
      <c r="D26" s="313"/>
      <c r="E26" s="165"/>
      <c r="F26" s="128"/>
      <c r="G26" s="530"/>
    </row>
    <row r="27" spans="1:7">
      <c r="A27" s="157">
        <v>2</v>
      </c>
      <c r="B27" s="196" t="s">
        <v>260</v>
      </c>
      <c r="C27" s="5"/>
      <c r="D27" s="194"/>
      <c r="G27" s="530"/>
    </row>
    <row r="28" spans="1:7" ht="108">
      <c r="A28" s="155"/>
      <c r="B28" s="406" t="s">
        <v>265</v>
      </c>
      <c r="C28" s="5"/>
      <c r="D28" s="194"/>
      <c r="E28" s="314"/>
      <c r="F28" s="5"/>
      <c r="G28" s="530"/>
    </row>
    <row r="29" spans="1:7">
      <c r="A29" s="157"/>
      <c r="B29" s="196" t="s">
        <v>387</v>
      </c>
      <c r="C29" s="128">
        <v>1</v>
      </c>
      <c r="D29" s="313" t="s">
        <v>89</v>
      </c>
      <c r="E29" s="165"/>
      <c r="F29" s="128">
        <f>C29*E29</f>
        <v>0</v>
      </c>
      <c r="G29" s="530"/>
    </row>
    <row r="30" spans="1:7">
      <c r="A30" s="157"/>
      <c r="B30" s="196" t="s">
        <v>388</v>
      </c>
      <c r="C30" s="128">
        <v>1</v>
      </c>
      <c r="D30" s="313" t="s">
        <v>89</v>
      </c>
      <c r="E30" s="165"/>
      <c r="F30" s="128">
        <f>C30*E30</f>
        <v>0</v>
      </c>
      <c r="G30" s="530"/>
    </row>
    <row r="31" spans="1:7">
      <c r="A31" s="157"/>
      <c r="B31" s="196"/>
      <c r="C31" s="128"/>
      <c r="D31" s="313"/>
      <c r="E31" s="165"/>
      <c r="F31" s="128"/>
      <c r="G31" s="530"/>
    </row>
    <row r="32" spans="1:7">
      <c r="A32" s="157">
        <v>3</v>
      </c>
      <c r="B32" s="441" t="s">
        <v>263</v>
      </c>
      <c r="C32" s="5"/>
      <c r="D32" s="194"/>
      <c r="E32" s="314"/>
      <c r="F32" s="5"/>
      <c r="G32" s="530"/>
    </row>
    <row r="33" spans="1:7" ht="96">
      <c r="A33" s="155"/>
      <c r="B33" s="441" t="s">
        <v>389</v>
      </c>
      <c r="C33" s="392"/>
      <c r="D33" s="405"/>
      <c r="E33" s="539"/>
      <c r="F33" s="5">
        <f t="shared" ref="F33:F41" si="0">C33*E33</f>
        <v>0</v>
      </c>
      <c r="G33" s="530"/>
    </row>
    <row r="34" spans="1:7">
      <c r="A34" s="431"/>
      <c r="B34" s="553" t="s">
        <v>390</v>
      </c>
      <c r="C34" s="392">
        <v>3</v>
      </c>
      <c r="D34" s="335" t="s">
        <v>89</v>
      </c>
      <c r="E34" s="539"/>
      <c r="F34" s="28">
        <f t="shared" si="0"/>
        <v>0</v>
      </c>
      <c r="G34" s="530"/>
    </row>
    <row r="35" spans="1:7" ht="24">
      <c r="A35" s="155"/>
      <c r="B35" s="441" t="s">
        <v>391</v>
      </c>
      <c r="C35" s="392">
        <v>1</v>
      </c>
      <c r="D35" s="335" t="s">
        <v>89</v>
      </c>
      <c r="E35" s="165"/>
      <c r="F35" s="5">
        <f t="shared" si="0"/>
        <v>0</v>
      </c>
      <c r="G35" s="530"/>
    </row>
    <row r="36" spans="1:7">
      <c r="A36" s="157"/>
      <c r="B36" s="447"/>
      <c r="C36" s="128"/>
      <c r="D36" s="263"/>
      <c r="E36" s="165"/>
      <c r="F36" s="128">
        <f t="shared" si="0"/>
        <v>0</v>
      </c>
      <c r="G36" s="530"/>
    </row>
    <row r="37" spans="1:7">
      <c r="A37" s="157">
        <v>4</v>
      </c>
      <c r="B37" s="441" t="s">
        <v>392</v>
      </c>
      <c r="C37" s="128"/>
      <c r="D37" s="313"/>
      <c r="E37" s="165"/>
      <c r="F37" s="128">
        <f t="shared" si="0"/>
        <v>0</v>
      </c>
      <c r="G37" s="530"/>
    </row>
    <row r="38" spans="1:7" ht="60">
      <c r="A38" s="157"/>
      <c r="B38" s="406" t="s">
        <v>617</v>
      </c>
      <c r="C38" s="128"/>
      <c r="D38" s="313"/>
      <c r="E38" s="165"/>
      <c r="F38" s="128">
        <f t="shared" si="0"/>
        <v>0</v>
      </c>
      <c r="G38" s="530"/>
    </row>
    <row r="39" spans="1:7" ht="60">
      <c r="A39" s="157"/>
      <c r="B39" s="406" t="s">
        <v>618</v>
      </c>
      <c r="C39" s="128"/>
      <c r="D39" s="313"/>
      <c r="E39" s="165"/>
      <c r="F39" s="128"/>
      <c r="G39" s="530"/>
    </row>
    <row r="40" spans="1:7">
      <c r="A40" s="157"/>
      <c r="B40" s="406"/>
      <c r="C40" s="128"/>
      <c r="D40" s="313"/>
      <c r="E40" s="165"/>
      <c r="F40" s="128"/>
      <c r="G40" s="530"/>
    </row>
    <row r="41" spans="1:7" ht="13.5">
      <c r="B41" s="554" t="s">
        <v>393</v>
      </c>
      <c r="C41" s="128">
        <v>110</v>
      </c>
      <c r="D41" s="404" t="s">
        <v>333</v>
      </c>
      <c r="E41" s="165"/>
      <c r="F41" s="128">
        <f t="shared" si="0"/>
        <v>0</v>
      </c>
      <c r="G41" s="530"/>
    </row>
    <row r="42" spans="1:7">
      <c r="B42" s="554"/>
      <c r="C42" s="128"/>
      <c r="D42" s="404"/>
      <c r="E42" s="165"/>
      <c r="F42" s="128"/>
      <c r="G42" s="530"/>
    </row>
    <row r="43" spans="1:7" ht="13.5" thickBot="1">
      <c r="B43" s="550" t="s">
        <v>378</v>
      </c>
      <c r="C43" s="128"/>
      <c r="D43" s="404"/>
      <c r="E43" s="165"/>
      <c r="F43" s="432">
        <f>SUM(F21:F41)</f>
        <v>0</v>
      </c>
      <c r="G43" s="530"/>
    </row>
    <row r="44" spans="1:7" ht="12.75" thickTop="1">
      <c r="G44" s="530"/>
    </row>
    <row r="45" spans="1:7">
      <c r="A45" s="157">
        <v>5</v>
      </c>
      <c r="B45" s="441" t="s">
        <v>394</v>
      </c>
      <c r="C45" s="392"/>
      <c r="D45" s="335"/>
      <c r="E45" s="165"/>
      <c r="F45" s="5"/>
      <c r="G45" s="530"/>
    </row>
    <row r="46" spans="1:7" ht="86.25" customHeight="1">
      <c r="A46" s="155"/>
      <c r="B46" s="441" t="s">
        <v>395</v>
      </c>
      <c r="C46" s="392"/>
      <c r="D46" s="335"/>
      <c r="E46" s="165"/>
      <c r="F46" s="5"/>
      <c r="G46" s="530"/>
    </row>
    <row r="47" spans="1:7">
      <c r="A47" s="155"/>
      <c r="B47" s="441" t="s">
        <v>396</v>
      </c>
      <c r="C47" s="392">
        <v>1200</v>
      </c>
      <c r="D47" s="335" t="s">
        <v>85</v>
      </c>
      <c r="E47" s="165"/>
      <c r="F47" s="128">
        <f>C47*E47</f>
        <v>0</v>
      </c>
      <c r="G47" s="530"/>
    </row>
    <row r="48" spans="1:7" ht="13.5">
      <c r="A48" s="155"/>
      <c r="B48" s="441" t="s">
        <v>397</v>
      </c>
      <c r="C48" s="392">
        <v>54</v>
      </c>
      <c r="D48" s="404" t="s">
        <v>333</v>
      </c>
      <c r="E48" s="165"/>
      <c r="F48" s="128">
        <f>C48*E48</f>
        <v>0</v>
      </c>
      <c r="G48" s="530"/>
    </row>
    <row r="49" spans="1:7" ht="13.5">
      <c r="A49" s="155"/>
      <c r="B49" s="441" t="s">
        <v>398</v>
      </c>
      <c r="C49" s="392">
        <v>27</v>
      </c>
      <c r="D49" s="404" t="s">
        <v>333</v>
      </c>
      <c r="E49" s="165"/>
      <c r="F49" s="128">
        <f>C49*E49</f>
        <v>0</v>
      </c>
      <c r="G49" s="530"/>
    </row>
    <row r="50" spans="1:7" ht="13.5">
      <c r="A50" s="155"/>
      <c r="B50" s="441" t="s">
        <v>399</v>
      </c>
      <c r="C50" s="392">
        <v>81</v>
      </c>
      <c r="D50" s="404" t="s">
        <v>333</v>
      </c>
      <c r="E50" s="165"/>
      <c r="F50" s="128">
        <f>C50*E50</f>
        <v>0</v>
      </c>
      <c r="G50" s="530"/>
    </row>
    <row r="51" spans="1:7" ht="12.75">
      <c r="A51" s="433"/>
      <c r="B51" s="362"/>
      <c r="C51" s="392"/>
      <c r="D51" s="404"/>
      <c r="E51" s="165"/>
      <c r="F51" s="128"/>
      <c r="G51" s="530"/>
    </row>
    <row r="52" spans="1:7">
      <c r="A52" s="157">
        <v>6</v>
      </c>
      <c r="B52" s="441" t="s">
        <v>261</v>
      </c>
      <c r="C52" s="5"/>
      <c r="D52" s="405"/>
      <c r="E52" s="539"/>
      <c r="F52" s="5">
        <f>C52*E52</f>
        <v>0</v>
      </c>
      <c r="G52" s="530"/>
    </row>
    <row r="53" spans="1:7" ht="111" customHeight="1">
      <c r="A53" s="155"/>
      <c r="B53" s="441" t="s">
        <v>340</v>
      </c>
      <c r="C53" s="5"/>
      <c r="D53" s="194"/>
      <c r="E53" s="314"/>
      <c r="F53" s="5"/>
      <c r="G53" s="530"/>
    </row>
    <row r="54" spans="1:7">
      <c r="B54" s="447"/>
      <c r="C54" s="128">
        <v>1</v>
      </c>
      <c r="D54" s="313" t="s">
        <v>89</v>
      </c>
      <c r="E54" s="165"/>
      <c r="F54" s="128">
        <f>C54*E54</f>
        <v>0</v>
      </c>
      <c r="G54" s="530"/>
    </row>
    <row r="55" spans="1:7">
      <c r="A55" s="157">
        <v>7</v>
      </c>
      <c r="B55" s="441" t="s">
        <v>264</v>
      </c>
      <c r="C55" s="392"/>
      <c r="D55" s="434"/>
      <c r="E55" s="539"/>
      <c r="F55" s="28"/>
      <c r="G55" s="530"/>
    </row>
    <row r="56" spans="1:7" ht="120">
      <c r="A56" s="155"/>
      <c r="B56" s="441" t="s">
        <v>337</v>
      </c>
      <c r="C56" s="392"/>
      <c r="D56" s="434"/>
      <c r="E56" s="539"/>
      <c r="F56" s="28"/>
      <c r="G56" s="530"/>
    </row>
    <row r="57" spans="1:7" ht="13.5">
      <c r="A57" s="155"/>
      <c r="B57" s="441"/>
      <c r="C57" s="392">
        <v>360</v>
      </c>
      <c r="D57" s="434" t="s">
        <v>333</v>
      </c>
      <c r="E57" s="539"/>
      <c r="F57" s="28">
        <f>C57*E57</f>
        <v>0</v>
      </c>
      <c r="G57" s="530"/>
    </row>
    <row r="58" spans="1:7">
      <c r="A58" s="157"/>
      <c r="B58" s="406"/>
      <c r="C58" s="392"/>
      <c r="D58" s="263"/>
      <c r="E58" s="539"/>
      <c r="F58" s="28">
        <f>C58*E58</f>
        <v>0</v>
      </c>
      <c r="G58" s="530"/>
    </row>
    <row r="59" spans="1:7">
      <c r="A59" s="157">
        <v>8</v>
      </c>
      <c r="B59" s="441" t="s">
        <v>341</v>
      </c>
      <c r="C59" s="392"/>
      <c r="D59" s="263"/>
      <c r="E59" s="539"/>
      <c r="F59" s="28"/>
      <c r="G59" s="530"/>
    </row>
    <row r="60" spans="1:7" ht="27" customHeight="1">
      <c r="A60" s="157"/>
      <c r="B60" s="406" t="s">
        <v>342</v>
      </c>
      <c r="C60" s="392"/>
      <c r="D60" s="263"/>
      <c r="E60" s="539"/>
      <c r="F60" s="28"/>
      <c r="G60" s="530"/>
    </row>
    <row r="61" spans="1:7">
      <c r="A61" s="157"/>
      <c r="B61" s="406"/>
      <c r="C61" s="392">
        <v>1</v>
      </c>
      <c r="D61" s="263" t="s">
        <v>89</v>
      </c>
      <c r="E61" s="539"/>
      <c r="F61" s="28">
        <f>C61*E61</f>
        <v>0</v>
      </c>
      <c r="G61" s="530"/>
    </row>
    <row r="62" spans="1:7">
      <c r="A62" s="157"/>
      <c r="B62" s="406"/>
      <c r="C62" s="392"/>
      <c r="D62" s="263"/>
      <c r="E62" s="539"/>
      <c r="F62" s="28"/>
      <c r="G62" s="530"/>
    </row>
    <row r="63" spans="1:7">
      <c r="A63" s="157">
        <v>9</v>
      </c>
      <c r="B63" s="441" t="s">
        <v>400</v>
      </c>
      <c r="C63" s="392"/>
      <c r="D63" s="263"/>
      <c r="E63" s="539"/>
      <c r="F63" s="28"/>
      <c r="G63" s="530"/>
    </row>
    <row r="64" spans="1:7" ht="72">
      <c r="A64" s="157"/>
      <c r="B64" s="406" t="s">
        <v>401</v>
      </c>
      <c r="C64" s="392"/>
      <c r="D64" s="263"/>
      <c r="E64" s="539"/>
      <c r="F64" s="28"/>
      <c r="G64" s="530"/>
    </row>
    <row r="65" spans="1:7">
      <c r="A65" s="157"/>
      <c r="B65" s="406" t="s">
        <v>345</v>
      </c>
      <c r="C65" s="250">
        <v>8000</v>
      </c>
      <c r="D65" s="205" t="s">
        <v>85</v>
      </c>
      <c r="E65" s="539"/>
      <c r="F65" s="28">
        <f>C65*E65</f>
        <v>0</v>
      </c>
      <c r="G65" s="530"/>
    </row>
    <row r="66" spans="1:7">
      <c r="A66" s="315"/>
      <c r="B66" s="447"/>
      <c r="C66" s="250"/>
      <c r="D66" s="264"/>
      <c r="E66" s="539"/>
      <c r="F66" s="28"/>
    </row>
    <row r="67" spans="1:7" ht="12.75">
      <c r="A67" s="623"/>
      <c r="B67" s="624" t="s">
        <v>262</v>
      </c>
      <c r="C67" s="254"/>
      <c r="D67" s="264"/>
      <c r="E67" s="507"/>
      <c r="F67" s="433">
        <f>SUM(F45:F65)</f>
        <v>0</v>
      </c>
      <c r="G67" s="254"/>
    </row>
    <row r="68" spans="1:7">
      <c r="A68" s="627"/>
      <c r="B68" s="628"/>
      <c r="C68" s="629"/>
      <c r="D68" s="630"/>
      <c r="E68" s="631"/>
      <c r="F68" s="629"/>
      <c r="G68" s="615"/>
    </row>
    <row r="69" spans="1:7" s="254" customFormat="1" ht="12.75">
      <c r="A69" s="632"/>
      <c r="B69" s="625" t="s">
        <v>194</v>
      </c>
      <c r="C69" s="436"/>
      <c r="D69" s="169"/>
      <c r="E69" s="17"/>
      <c r="F69" s="437">
        <f>SUM(F43,F67)</f>
        <v>0</v>
      </c>
      <c r="G69" s="633"/>
    </row>
    <row r="70" spans="1:7">
      <c r="A70" s="634"/>
      <c r="B70" s="635"/>
      <c r="C70" s="636"/>
      <c r="D70" s="637"/>
      <c r="E70" s="618"/>
      <c r="F70" s="638"/>
      <c r="G70" s="607"/>
    </row>
    <row r="71" spans="1:7">
      <c r="A71" s="435"/>
      <c r="B71" s="624" t="s">
        <v>402</v>
      </c>
      <c r="C71" s="626"/>
      <c r="D71" s="568"/>
      <c r="E71" s="569"/>
      <c r="F71" s="318"/>
      <c r="G71" s="254"/>
    </row>
  </sheetData>
  <sheetProtection password="DF05" sheet="1" objects="1" scenarios="1" formatCells="0" selectLockedCells="1"/>
  <printOptions gridLines="1"/>
  <pageMargins left="0.98425196850393704" right="0.59055118110236227" top="0.98425196850393704" bottom="0.98425196850393704" header="0.51181102362204722" footer="0.51181102362204722"/>
  <pageSetup paperSize="9" scale="72" orientation="portrait" r:id="rId1"/>
  <headerFooter alignWithMargins="0">
    <oddHeader>&amp;LDVORANA UZ PŠ HRAŠĆINA
TROŠKOVNIK RADOVA&amp;R&amp;A</oddHeader>
    <oddFooter>&amp;R&amp;9&amp;P</oddFooter>
  </headerFooter>
  <rowBreaks count="2" manualBreakCount="2">
    <brk id="14" max="6" man="1"/>
    <brk id="43" max="6"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0" tint="-0.249977111117893"/>
  </sheetPr>
  <dimension ref="A1:I159"/>
  <sheetViews>
    <sheetView showZeros="0" topLeftCell="A9" zoomScale="130" zoomScaleNormal="130" zoomScaleSheetLayoutView="100" zoomScalePageLayoutView="80" workbookViewId="0">
      <selection activeCell="E9" sqref="E9"/>
    </sheetView>
  </sheetViews>
  <sheetFormatPr defaultColWidth="7.28515625" defaultRowHeight="12"/>
  <cols>
    <col min="1" max="1" width="6.5703125" style="198" customWidth="1"/>
    <col min="2" max="2" width="69.5703125" style="461" customWidth="1"/>
    <col min="3" max="3" width="8.42578125" style="455" customWidth="1"/>
    <col min="4" max="4" width="7.7109375" style="201" customWidth="1"/>
    <col min="5" max="5" width="11.140625" style="204" customWidth="1"/>
    <col min="6" max="6" width="11.5703125" style="118" customWidth="1"/>
    <col min="7" max="7" width="14.42578125" style="118" customWidth="1"/>
    <col min="8" max="256" width="7.28515625" style="98"/>
    <col min="257" max="257" width="7.7109375" style="98" customWidth="1"/>
    <col min="258" max="258" width="0" style="98" hidden="1" customWidth="1"/>
    <col min="259" max="259" width="47.7109375" style="98" customWidth="1"/>
    <col min="260" max="260" width="10.7109375" style="98" customWidth="1"/>
    <col min="261" max="261" width="6.7109375" style="98" customWidth="1"/>
    <col min="262" max="262" width="9.7109375" style="98" customWidth="1"/>
    <col min="263" max="263" width="10.7109375" style="98" customWidth="1"/>
    <col min="264" max="512" width="7.28515625" style="98"/>
    <col min="513" max="513" width="7.7109375" style="98" customWidth="1"/>
    <col min="514" max="514" width="0" style="98" hidden="1" customWidth="1"/>
    <col min="515" max="515" width="47.7109375" style="98" customWidth="1"/>
    <col min="516" max="516" width="10.7109375" style="98" customWidth="1"/>
    <col min="517" max="517" width="6.7109375" style="98" customWidth="1"/>
    <col min="518" max="518" width="9.7109375" style="98" customWidth="1"/>
    <col min="519" max="519" width="10.7109375" style="98" customWidth="1"/>
    <col min="520" max="768" width="7.28515625" style="98"/>
    <col min="769" max="769" width="7.7109375" style="98" customWidth="1"/>
    <col min="770" max="770" width="0" style="98" hidden="1" customWidth="1"/>
    <col min="771" max="771" width="47.7109375" style="98" customWidth="1"/>
    <col min="772" max="772" width="10.7109375" style="98" customWidth="1"/>
    <col min="773" max="773" width="6.7109375" style="98" customWidth="1"/>
    <col min="774" max="774" width="9.7109375" style="98" customWidth="1"/>
    <col min="775" max="775" width="10.7109375" style="98" customWidth="1"/>
    <col min="776" max="1024" width="7.28515625" style="98"/>
    <col min="1025" max="1025" width="7.7109375" style="98" customWidth="1"/>
    <col min="1026" max="1026" width="0" style="98" hidden="1" customWidth="1"/>
    <col min="1027" max="1027" width="47.7109375" style="98" customWidth="1"/>
    <col min="1028" max="1028" width="10.7109375" style="98" customWidth="1"/>
    <col min="1029" max="1029" width="6.7109375" style="98" customWidth="1"/>
    <col min="1030" max="1030" width="9.7109375" style="98" customWidth="1"/>
    <col min="1031" max="1031" width="10.7109375" style="98" customWidth="1"/>
    <col min="1032" max="1280" width="7.28515625" style="98"/>
    <col min="1281" max="1281" width="7.7109375" style="98" customWidth="1"/>
    <col min="1282" max="1282" width="0" style="98" hidden="1" customWidth="1"/>
    <col min="1283" max="1283" width="47.7109375" style="98" customWidth="1"/>
    <col min="1284" max="1284" width="10.7109375" style="98" customWidth="1"/>
    <col min="1285" max="1285" width="6.7109375" style="98" customWidth="1"/>
    <col min="1286" max="1286" width="9.7109375" style="98" customWidth="1"/>
    <col min="1287" max="1287" width="10.7109375" style="98" customWidth="1"/>
    <col min="1288" max="1536" width="7.28515625" style="98"/>
    <col min="1537" max="1537" width="7.7109375" style="98" customWidth="1"/>
    <col min="1538" max="1538" width="0" style="98" hidden="1" customWidth="1"/>
    <col min="1539" max="1539" width="47.7109375" style="98" customWidth="1"/>
    <col min="1540" max="1540" width="10.7109375" style="98" customWidth="1"/>
    <col min="1541" max="1541" width="6.7109375" style="98" customWidth="1"/>
    <col min="1542" max="1542" width="9.7109375" style="98" customWidth="1"/>
    <col min="1543" max="1543" width="10.7109375" style="98" customWidth="1"/>
    <col min="1544" max="1792" width="7.28515625" style="98"/>
    <col min="1793" max="1793" width="7.7109375" style="98" customWidth="1"/>
    <col min="1794" max="1794" width="0" style="98" hidden="1" customWidth="1"/>
    <col min="1795" max="1795" width="47.7109375" style="98" customWidth="1"/>
    <col min="1796" max="1796" width="10.7109375" style="98" customWidth="1"/>
    <col min="1797" max="1797" width="6.7109375" style="98" customWidth="1"/>
    <col min="1798" max="1798" width="9.7109375" style="98" customWidth="1"/>
    <col min="1799" max="1799" width="10.7109375" style="98" customWidth="1"/>
    <col min="1800" max="2048" width="7.28515625" style="98"/>
    <col min="2049" max="2049" width="7.7109375" style="98" customWidth="1"/>
    <col min="2050" max="2050" width="0" style="98" hidden="1" customWidth="1"/>
    <col min="2051" max="2051" width="47.7109375" style="98" customWidth="1"/>
    <col min="2052" max="2052" width="10.7109375" style="98" customWidth="1"/>
    <col min="2053" max="2053" width="6.7109375" style="98" customWidth="1"/>
    <col min="2054" max="2054" width="9.7109375" style="98" customWidth="1"/>
    <col min="2055" max="2055" width="10.7109375" style="98" customWidth="1"/>
    <col min="2056" max="2304" width="7.28515625" style="98"/>
    <col min="2305" max="2305" width="7.7109375" style="98" customWidth="1"/>
    <col min="2306" max="2306" width="0" style="98" hidden="1" customWidth="1"/>
    <col min="2307" max="2307" width="47.7109375" style="98" customWidth="1"/>
    <col min="2308" max="2308" width="10.7109375" style="98" customWidth="1"/>
    <col min="2309" max="2309" width="6.7109375" style="98" customWidth="1"/>
    <col min="2310" max="2310" width="9.7109375" style="98" customWidth="1"/>
    <col min="2311" max="2311" width="10.7109375" style="98" customWidth="1"/>
    <col min="2312" max="2560" width="7.28515625" style="98"/>
    <col min="2561" max="2561" width="7.7109375" style="98" customWidth="1"/>
    <col min="2562" max="2562" width="0" style="98" hidden="1" customWidth="1"/>
    <col min="2563" max="2563" width="47.7109375" style="98" customWidth="1"/>
    <col min="2564" max="2564" width="10.7109375" style="98" customWidth="1"/>
    <col min="2565" max="2565" width="6.7109375" style="98" customWidth="1"/>
    <col min="2566" max="2566" width="9.7109375" style="98" customWidth="1"/>
    <col min="2567" max="2567" width="10.7109375" style="98" customWidth="1"/>
    <col min="2568" max="2816" width="7.28515625" style="98"/>
    <col min="2817" max="2817" width="7.7109375" style="98" customWidth="1"/>
    <col min="2818" max="2818" width="0" style="98" hidden="1" customWidth="1"/>
    <col min="2819" max="2819" width="47.7109375" style="98" customWidth="1"/>
    <col min="2820" max="2820" width="10.7109375" style="98" customWidth="1"/>
    <col min="2821" max="2821" width="6.7109375" style="98" customWidth="1"/>
    <col min="2822" max="2822" width="9.7109375" style="98" customWidth="1"/>
    <col min="2823" max="2823" width="10.7109375" style="98" customWidth="1"/>
    <col min="2824" max="3072" width="7.28515625" style="98"/>
    <col min="3073" max="3073" width="7.7109375" style="98" customWidth="1"/>
    <col min="3074" max="3074" width="0" style="98" hidden="1" customWidth="1"/>
    <col min="3075" max="3075" width="47.7109375" style="98" customWidth="1"/>
    <col min="3076" max="3076" width="10.7109375" style="98" customWidth="1"/>
    <col min="3077" max="3077" width="6.7109375" style="98" customWidth="1"/>
    <col min="3078" max="3078" width="9.7109375" style="98" customWidth="1"/>
    <col min="3079" max="3079" width="10.7109375" style="98" customWidth="1"/>
    <col min="3080" max="3328" width="7.28515625" style="98"/>
    <col min="3329" max="3329" width="7.7109375" style="98" customWidth="1"/>
    <col min="3330" max="3330" width="0" style="98" hidden="1" customWidth="1"/>
    <col min="3331" max="3331" width="47.7109375" style="98" customWidth="1"/>
    <col min="3332" max="3332" width="10.7109375" style="98" customWidth="1"/>
    <col min="3333" max="3333" width="6.7109375" style="98" customWidth="1"/>
    <col min="3334" max="3334" width="9.7109375" style="98" customWidth="1"/>
    <col min="3335" max="3335" width="10.7109375" style="98" customWidth="1"/>
    <col min="3336" max="3584" width="7.28515625" style="98"/>
    <col min="3585" max="3585" width="7.7109375" style="98" customWidth="1"/>
    <col min="3586" max="3586" width="0" style="98" hidden="1" customWidth="1"/>
    <col min="3587" max="3587" width="47.7109375" style="98" customWidth="1"/>
    <col min="3588" max="3588" width="10.7109375" style="98" customWidth="1"/>
    <col min="3589" max="3589" width="6.7109375" style="98" customWidth="1"/>
    <col min="3590" max="3590" width="9.7109375" style="98" customWidth="1"/>
    <col min="3591" max="3591" width="10.7109375" style="98" customWidth="1"/>
    <col min="3592" max="3840" width="7.28515625" style="98"/>
    <col min="3841" max="3841" width="7.7109375" style="98" customWidth="1"/>
    <col min="3842" max="3842" width="0" style="98" hidden="1" customWidth="1"/>
    <col min="3843" max="3843" width="47.7109375" style="98" customWidth="1"/>
    <col min="3844" max="3844" width="10.7109375" style="98" customWidth="1"/>
    <col min="3845" max="3845" width="6.7109375" style="98" customWidth="1"/>
    <col min="3846" max="3846" width="9.7109375" style="98" customWidth="1"/>
    <col min="3847" max="3847" width="10.7109375" style="98" customWidth="1"/>
    <col min="3848" max="4096" width="7.28515625" style="98"/>
    <col min="4097" max="4097" width="7.7109375" style="98" customWidth="1"/>
    <col min="4098" max="4098" width="0" style="98" hidden="1" customWidth="1"/>
    <col min="4099" max="4099" width="47.7109375" style="98" customWidth="1"/>
    <col min="4100" max="4100" width="10.7109375" style="98" customWidth="1"/>
    <col min="4101" max="4101" width="6.7109375" style="98" customWidth="1"/>
    <col min="4102" max="4102" width="9.7109375" style="98" customWidth="1"/>
    <col min="4103" max="4103" width="10.7109375" style="98" customWidth="1"/>
    <col min="4104" max="4352" width="7.28515625" style="98"/>
    <col min="4353" max="4353" width="7.7109375" style="98" customWidth="1"/>
    <col min="4354" max="4354" width="0" style="98" hidden="1" customWidth="1"/>
    <col min="4355" max="4355" width="47.7109375" style="98" customWidth="1"/>
    <col min="4356" max="4356" width="10.7109375" style="98" customWidth="1"/>
    <col min="4357" max="4357" width="6.7109375" style="98" customWidth="1"/>
    <col min="4358" max="4358" width="9.7109375" style="98" customWidth="1"/>
    <col min="4359" max="4359" width="10.7109375" style="98" customWidth="1"/>
    <col min="4360" max="4608" width="7.28515625" style="98"/>
    <col min="4609" max="4609" width="7.7109375" style="98" customWidth="1"/>
    <col min="4610" max="4610" width="0" style="98" hidden="1" customWidth="1"/>
    <col min="4611" max="4611" width="47.7109375" style="98" customWidth="1"/>
    <col min="4612" max="4612" width="10.7109375" style="98" customWidth="1"/>
    <col min="4613" max="4613" width="6.7109375" style="98" customWidth="1"/>
    <col min="4614" max="4614" width="9.7109375" style="98" customWidth="1"/>
    <col min="4615" max="4615" width="10.7109375" style="98" customWidth="1"/>
    <col min="4616" max="4864" width="7.28515625" style="98"/>
    <col min="4865" max="4865" width="7.7109375" style="98" customWidth="1"/>
    <col min="4866" max="4866" width="0" style="98" hidden="1" customWidth="1"/>
    <col min="4867" max="4867" width="47.7109375" style="98" customWidth="1"/>
    <col min="4868" max="4868" width="10.7109375" style="98" customWidth="1"/>
    <col min="4869" max="4869" width="6.7109375" style="98" customWidth="1"/>
    <col min="4870" max="4870" width="9.7109375" style="98" customWidth="1"/>
    <col min="4871" max="4871" width="10.7109375" style="98" customWidth="1"/>
    <col min="4872" max="5120" width="7.28515625" style="98"/>
    <col min="5121" max="5121" width="7.7109375" style="98" customWidth="1"/>
    <col min="5122" max="5122" width="0" style="98" hidden="1" customWidth="1"/>
    <col min="5123" max="5123" width="47.7109375" style="98" customWidth="1"/>
    <col min="5124" max="5124" width="10.7109375" style="98" customWidth="1"/>
    <col min="5125" max="5125" width="6.7109375" style="98" customWidth="1"/>
    <col min="5126" max="5126" width="9.7109375" style="98" customWidth="1"/>
    <col min="5127" max="5127" width="10.7109375" style="98" customWidth="1"/>
    <col min="5128" max="5376" width="7.28515625" style="98"/>
    <col min="5377" max="5377" width="7.7109375" style="98" customWidth="1"/>
    <col min="5378" max="5378" width="0" style="98" hidden="1" customWidth="1"/>
    <col min="5379" max="5379" width="47.7109375" style="98" customWidth="1"/>
    <col min="5380" max="5380" width="10.7109375" style="98" customWidth="1"/>
    <col min="5381" max="5381" width="6.7109375" style="98" customWidth="1"/>
    <col min="5382" max="5382" width="9.7109375" style="98" customWidth="1"/>
    <col min="5383" max="5383" width="10.7109375" style="98" customWidth="1"/>
    <col min="5384" max="5632" width="7.28515625" style="98"/>
    <col min="5633" max="5633" width="7.7109375" style="98" customWidth="1"/>
    <col min="5634" max="5634" width="0" style="98" hidden="1" customWidth="1"/>
    <col min="5635" max="5635" width="47.7109375" style="98" customWidth="1"/>
    <col min="5636" max="5636" width="10.7109375" style="98" customWidth="1"/>
    <col min="5637" max="5637" width="6.7109375" style="98" customWidth="1"/>
    <col min="5638" max="5638" width="9.7109375" style="98" customWidth="1"/>
    <col min="5639" max="5639" width="10.7109375" style="98" customWidth="1"/>
    <col min="5640" max="5888" width="7.28515625" style="98"/>
    <col min="5889" max="5889" width="7.7109375" style="98" customWidth="1"/>
    <col min="5890" max="5890" width="0" style="98" hidden="1" customWidth="1"/>
    <col min="5891" max="5891" width="47.7109375" style="98" customWidth="1"/>
    <col min="5892" max="5892" width="10.7109375" style="98" customWidth="1"/>
    <col min="5893" max="5893" width="6.7109375" style="98" customWidth="1"/>
    <col min="5894" max="5894" width="9.7109375" style="98" customWidth="1"/>
    <col min="5895" max="5895" width="10.7109375" style="98" customWidth="1"/>
    <col min="5896" max="6144" width="7.28515625" style="98"/>
    <col min="6145" max="6145" width="7.7109375" style="98" customWidth="1"/>
    <col min="6146" max="6146" width="0" style="98" hidden="1" customWidth="1"/>
    <col min="6147" max="6147" width="47.7109375" style="98" customWidth="1"/>
    <col min="6148" max="6148" width="10.7109375" style="98" customWidth="1"/>
    <col min="6149" max="6149" width="6.7109375" style="98" customWidth="1"/>
    <col min="6150" max="6150" width="9.7109375" style="98" customWidth="1"/>
    <col min="6151" max="6151" width="10.7109375" style="98" customWidth="1"/>
    <col min="6152" max="6400" width="7.28515625" style="98"/>
    <col min="6401" max="6401" width="7.7109375" style="98" customWidth="1"/>
    <col min="6402" max="6402" width="0" style="98" hidden="1" customWidth="1"/>
    <col min="6403" max="6403" width="47.7109375" style="98" customWidth="1"/>
    <col min="6404" max="6404" width="10.7109375" style="98" customWidth="1"/>
    <col min="6405" max="6405" width="6.7109375" style="98" customWidth="1"/>
    <col min="6406" max="6406" width="9.7109375" style="98" customWidth="1"/>
    <col min="6407" max="6407" width="10.7109375" style="98" customWidth="1"/>
    <col min="6408" max="6656" width="7.28515625" style="98"/>
    <col min="6657" max="6657" width="7.7109375" style="98" customWidth="1"/>
    <col min="6658" max="6658" width="0" style="98" hidden="1" customWidth="1"/>
    <col min="6659" max="6659" width="47.7109375" style="98" customWidth="1"/>
    <col min="6660" max="6660" width="10.7109375" style="98" customWidth="1"/>
    <col min="6661" max="6661" width="6.7109375" style="98" customWidth="1"/>
    <col min="6662" max="6662" width="9.7109375" style="98" customWidth="1"/>
    <col min="6663" max="6663" width="10.7109375" style="98" customWidth="1"/>
    <col min="6664" max="6912" width="7.28515625" style="98"/>
    <col min="6913" max="6913" width="7.7109375" style="98" customWidth="1"/>
    <col min="6914" max="6914" width="0" style="98" hidden="1" customWidth="1"/>
    <col min="6915" max="6915" width="47.7109375" style="98" customWidth="1"/>
    <col min="6916" max="6916" width="10.7109375" style="98" customWidth="1"/>
    <col min="6917" max="6917" width="6.7109375" style="98" customWidth="1"/>
    <col min="6918" max="6918" width="9.7109375" style="98" customWidth="1"/>
    <col min="6919" max="6919" width="10.7109375" style="98" customWidth="1"/>
    <col min="6920" max="7168" width="7.28515625" style="98"/>
    <col min="7169" max="7169" width="7.7109375" style="98" customWidth="1"/>
    <col min="7170" max="7170" width="0" style="98" hidden="1" customWidth="1"/>
    <col min="7171" max="7171" width="47.7109375" style="98" customWidth="1"/>
    <col min="7172" max="7172" width="10.7109375" style="98" customWidth="1"/>
    <col min="7173" max="7173" width="6.7109375" style="98" customWidth="1"/>
    <col min="7174" max="7174" width="9.7109375" style="98" customWidth="1"/>
    <col min="7175" max="7175" width="10.7109375" style="98" customWidth="1"/>
    <col min="7176" max="7424" width="7.28515625" style="98"/>
    <col min="7425" max="7425" width="7.7109375" style="98" customWidth="1"/>
    <col min="7426" max="7426" width="0" style="98" hidden="1" customWidth="1"/>
    <col min="7427" max="7427" width="47.7109375" style="98" customWidth="1"/>
    <col min="7428" max="7428" width="10.7109375" style="98" customWidth="1"/>
    <col min="7429" max="7429" width="6.7109375" style="98" customWidth="1"/>
    <col min="7430" max="7430" width="9.7109375" style="98" customWidth="1"/>
    <col min="7431" max="7431" width="10.7109375" style="98" customWidth="1"/>
    <col min="7432" max="7680" width="7.28515625" style="98"/>
    <col min="7681" max="7681" width="7.7109375" style="98" customWidth="1"/>
    <col min="7682" max="7682" width="0" style="98" hidden="1" customWidth="1"/>
    <col min="7683" max="7683" width="47.7109375" style="98" customWidth="1"/>
    <col min="7684" max="7684" width="10.7109375" style="98" customWidth="1"/>
    <col min="7685" max="7685" width="6.7109375" style="98" customWidth="1"/>
    <col min="7686" max="7686" width="9.7109375" style="98" customWidth="1"/>
    <col min="7687" max="7687" width="10.7109375" style="98" customWidth="1"/>
    <col min="7688" max="7936" width="7.28515625" style="98"/>
    <col min="7937" max="7937" width="7.7109375" style="98" customWidth="1"/>
    <col min="7938" max="7938" width="0" style="98" hidden="1" customWidth="1"/>
    <col min="7939" max="7939" width="47.7109375" style="98" customWidth="1"/>
    <col min="7940" max="7940" width="10.7109375" style="98" customWidth="1"/>
    <col min="7941" max="7941" width="6.7109375" style="98" customWidth="1"/>
    <col min="7942" max="7942" width="9.7109375" style="98" customWidth="1"/>
    <col min="7943" max="7943" width="10.7109375" style="98" customWidth="1"/>
    <col min="7944" max="8192" width="7.28515625" style="98"/>
    <col min="8193" max="8193" width="7.7109375" style="98" customWidth="1"/>
    <col min="8194" max="8194" width="0" style="98" hidden="1" customWidth="1"/>
    <col min="8195" max="8195" width="47.7109375" style="98" customWidth="1"/>
    <col min="8196" max="8196" width="10.7109375" style="98" customWidth="1"/>
    <col min="8197" max="8197" width="6.7109375" style="98" customWidth="1"/>
    <col min="8198" max="8198" width="9.7109375" style="98" customWidth="1"/>
    <col min="8199" max="8199" width="10.7109375" style="98" customWidth="1"/>
    <col min="8200" max="8448" width="7.28515625" style="98"/>
    <col min="8449" max="8449" width="7.7109375" style="98" customWidth="1"/>
    <col min="8450" max="8450" width="0" style="98" hidden="1" customWidth="1"/>
    <col min="8451" max="8451" width="47.7109375" style="98" customWidth="1"/>
    <col min="8452" max="8452" width="10.7109375" style="98" customWidth="1"/>
    <col min="8453" max="8453" width="6.7109375" style="98" customWidth="1"/>
    <col min="8454" max="8454" width="9.7109375" style="98" customWidth="1"/>
    <col min="8455" max="8455" width="10.7109375" style="98" customWidth="1"/>
    <col min="8456" max="8704" width="7.28515625" style="98"/>
    <col min="8705" max="8705" width="7.7109375" style="98" customWidth="1"/>
    <col min="8706" max="8706" width="0" style="98" hidden="1" customWidth="1"/>
    <col min="8707" max="8707" width="47.7109375" style="98" customWidth="1"/>
    <col min="8708" max="8708" width="10.7109375" style="98" customWidth="1"/>
    <col min="8709" max="8709" width="6.7109375" style="98" customWidth="1"/>
    <col min="8710" max="8710" width="9.7109375" style="98" customWidth="1"/>
    <col min="8711" max="8711" width="10.7109375" style="98" customWidth="1"/>
    <col min="8712" max="8960" width="7.28515625" style="98"/>
    <col min="8961" max="8961" width="7.7109375" style="98" customWidth="1"/>
    <col min="8962" max="8962" width="0" style="98" hidden="1" customWidth="1"/>
    <col min="8963" max="8963" width="47.7109375" style="98" customWidth="1"/>
    <col min="8964" max="8964" width="10.7109375" style="98" customWidth="1"/>
    <col min="8965" max="8965" width="6.7109375" style="98" customWidth="1"/>
    <col min="8966" max="8966" width="9.7109375" style="98" customWidth="1"/>
    <col min="8967" max="8967" width="10.7109375" style="98" customWidth="1"/>
    <col min="8968" max="9216" width="7.28515625" style="98"/>
    <col min="9217" max="9217" width="7.7109375" style="98" customWidth="1"/>
    <col min="9218" max="9218" width="0" style="98" hidden="1" customWidth="1"/>
    <col min="9219" max="9219" width="47.7109375" style="98" customWidth="1"/>
    <col min="9220" max="9220" width="10.7109375" style="98" customWidth="1"/>
    <col min="9221" max="9221" width="6.7109375" style="98" customWidth="1"/>
    <col min="9222" max="9222" width="9.7109375" style="98" customWidth="1"/>
    <col min="9223" max="9223" width="10.7109375" style="98" customWidth="1"/>
    <col min="9224" max="9472" width="7.28515625" style="98"/>
    <col min="9473" max="9473" width="7.7109375" style="98" customWidth="1"/>
    <col min="9474" max="9474" width="0" style="98" hidden="1" customWidth="1"/>
    <col min="9475" max="9475" width="47.7109375" style="98" customWidth="1"/>
    <col min="9476" max="9476" width="10.7109375" style="98" customWidth="1"/>
    <col min="9477" max="9477" width="6.7109375" style="98" customWidth="1"/>
    <col min="9478" max="9478" width="9.7109375" style="98" customWidth="1"/>
    <col min="9479" max="9479" width="10.7109375" style="98" customWidth="1"/>
    <col min="9480" max="9728" width="7.28515625" style="98"/>
    <col min="9729" max="9729" width="7.7109375" style="98" customWidth="1"/>
    <col min="9730" max="9730" width="0" style="98" hidden="1" customWidth="1"/>
    <col min="9731" max="9731" width="47.7109375" style="98" customWidth="1"/>
    <col min="9732" max="9732" width="10.7109375" style="98" customWidth="1"/>
    <col min="9733" max="9733" width="6.7109375" style="98" customWidth="1"/>
    <col min="9734" max="9734" width="9.7109375" style="98" customWidth="1"/>
    <col min="9735" max="9735" width="10.7109375" style="98" customWidth="1"/>
    <col min="9736" max="9984" width="7.28515625" style="98"/>
    <col min="9985" max="9985" width="7.7109375" style="98" customWidth="1"/>
    <col min="9986" max="9986" width="0" style="98" hidden="1" customWidth="1"/>
    <col min="9987" max="9987" width="47.7109375" style="98" customWidth="1"/>
    <col min="9988" max="9988" width="10.7109375" style="98" customWidth="1"/>
    <col min="9989" max="9989" width="6.7109375" style="98" customWidth="1"/>
    <col min="9990" max="9990" width="9.7109375" style="98" customWidth="1"/>
    <col min="9991" max="9991" width="10.7109375" style="98" customWidth="1"/>
    <col min="9992" max="10240" width="7.28515625" style="98"/>
    <col min="10241" max="10241" width="7.7109375" style="98" customWidth="1"/>
    <col min="10242" max="10242" width="0" style="98" hidden="1" customWidth="1"/>
    <col min="10243" max="10243" width="47.7109375" style="98" customWidth="1"/>
    <col min="10244" max="10244" width="10.7109375" style="98" customWidth="1"/>
    <col min="10245" max="10245" width="6.7109375" style="98" customWidth="1"/>
    <col min="10246" max="10246" width="9.7109375" style="98" customWidth="1"/>
    <col min="10247" max="10247" width="10.7109375" style="98" customWidth="1"/>
    <col min="10248" max="10496" width="7.28515625" style="98"/>
    <col min="10497" max="10497" width="7.7109375" style="98" customWidth="1"/>
    <col min="10498" max="10498" width="0" style="98" hidden="1" customWidth="1"/>
    <col min="10499" max="10499" width="47.7109375" style="98" customWidth="1"/>
    <col min="10500" max="10500" width="10.7109375" style="98" customWidth="1"/>
    <col min="10501" max="10501" width="6.7109375" style="98" customWidth="1"/>
    <col min="10502" max="10502" width="9.7109375" style="98" customWidth="1"/>
    <col min="10503" max="10503" width="10.7109375" style="98" customWidth="1"/>
    <col min="10504" max="10752" width="7.28515625" style="98"/>
    <col min="10753" max="10753" width="7.7109375" style="98" customWidth="1"/>
    <col min="10754" max="10754" width="0" style="98" hidden="1" customWidth="1"/>
    <col min="10755" max="10755" width="47.7109375" style="98" customWidth="1"/>
    <col min="10756" max="10756" width="10.7109375" style="98" customWidth="1"/>
    <col min="10757" max="10757" width="6.7109375" style="98" customWidth="1"/>
    <col min="10758" max="10758" width="9.7109375" style="98" customWidth="1"/>
    <col min="10759" max="10759" width="10.7109375" style="98" customWidth="1"/>
    <col min="10760" max="11008" width="7.28515625" style="98"/>
    <col min="11009" max="11009" width="7.7109375" style="98" customWidth="1"/>
    <col min="11010" max="11010" width="0" style="98" hidden="1" customWidth="1"/>
    <col min="11011" max="11011" width="47.7109375" style="98" customWidth="1"/>
    <col min="11012" max="11012" width="10.7109375" style="98" customWidth="1"/>
    <col min="11013" max="11013" width="6.7109375" style="98" customWidth="1"/>
    <col min="11014" max="11014" width="9.7109375" style="98" customWidth="1"/>
    <col min="11015" max="11015" width="10.7109375" style="98" customWidth="1"/>
    <col min="11016" max="11264" width="7.28515625" style="98"/>
    <col min="11265" max="11265" width="7.7109375" style="98" customWidth="1"/>
    <col min="11266" max="11266" width="0" style="98" hidden="1" customWidth="1"/>
    <col min="11267" max="11267" width="47.7109375" style="98" customWidth="1"/>
    <col min="11268" max="11268" width="10.7109375" style="98" customWidth="1"/>
    <col min="11269" max="11269" width="6.7109375" style="98" customWidth="1"/>
    <col min="11270" max="11270" width="9.7109375" style="98" customWidth="1"/>
    <col min="11271" max="11271" width="10.7109375" style="98" customWidth="1"/>
    <col min="11272" max="11520" width="7.28515625" style="98"/>
    <col min="11521" max="11521" width="7.7109375" style="98" customWidth="1"/>
    <col min="11522" max="11522" width="0" style="98" hidden="1" customWidth="1"/>
    <col min="11523" max="11523" width="47.7109375" style="98" customWidth="1"/>
    <col min="11524" max="11524" width="10.7109375" style="98" customWidth="1"/>
    <col min="11525" max="11525" width="6.7109375" style="98" customWidth="1"/>
    <col min="11526" max="11526" width="9.7109375" style="98" customWidth="1"/>
    <col min="11527" max="11527" width="10.7109375" style="98" customWidth="1"/>
    <col min="11528" max="11776" width="7.28515625" style="98"/>
    <col min="11777" max="11777" width="7.7109375" style="98" customWidth="1"/>
    <col min="11778" max="11778" width="0" style="98" hidden="1" customWidth="1"/>
    <col min="11779" max="11779" width="47.7109375" style="98" customWidth="1"/>
    <col min="11780" max="11780" width="10.7109375" style="98" customWidth="1"/>
    <col min="11781" max="11781" width="6.7109375" style="98" customWidth="1"/>
    <col min="11782" max="11782" width="9.7109375" style="98" customWidth="1"/>
    <col min="11783" max="11783" width="10.7109375" style="98" customWidth="1"/>
    <col min="11784" max="12032" width="7.28515625" style="98"/>
    <col min="12033" max="12033" width="7.7109375" style="98" customWidth="1"/>
    <col min="12034" max="12034" width="0" style="98" hidden="1" customWidth="1"/>
    <col min="12035" max="12035" width="47.7109375" style="98" customWidth="1"/>
    <col min="12036" max="12036" width="10.7109375" style="98" customWidth="1"/>
    <col min="12037" max="12037" width="6.7109375" style="98" customWidth="1"/>
    <col min="12038" max="12038" width="9.7109375" style="98" customWidth="1"/>
    <col min="12039" max="12039" width="10.7109375" style="98" customWidth="1"/>
    <col min="12040" max="12288" width="7.28515625" style="98"/>
    <col min="12289" max="12289" width="7.7109375" style="98" customWidth="1"/>
    <col min="12290" max="12290" width="0" style="98" hidden="1" customWidth="1"/>
    <col min="12291" max="12291" width="47.7109375" style="98" customWidth="1"/>
    <col min="12292" max="12292" width="10.7109375" style="98" customWidth="1"/>
    <col min="12293" max="12293" width="6.7109375" style="98" customWidth="1"/>
    <col min="12294" max="12294" width="9.7109375" style="98" customWidth="1"/>
    <col min="12295" max="12295" width="10.7109375" style="98" customWidth="1"/>
    <col min="12296" max="12544" width="7.28515625" style="98"/>
    <col min="12545" max="12545" width="7.7109375" style="98" customWidth="1"/>
    <col min="12546" max="12546" width="0" style="98" hidden="1" customWidth="1"/>
    <col min="12547" max="12547" width="47.7109375" style="98" customWidth="1"/>
    <col min="12548" max="12548" width="10.7109375" style="98" customWidth="1"/>
    <col min="12549" max="12549" width="6.7109375" style="98" customWidth="1"/>
    <col min="12550" max="12550" width="9.7109375" style="98" customWidth="1"/>
    <col min="12551" max="12551" width="10.7109375" style="98" customWidth="1"/>
    <col min="12552" max="12800" width="7.28515625" style="98"/>
    <col min="12801" max="12801" width="7.7109375" style="98" customWidth="1"/>
    <col min="12802" max="12802" width="0" style="98" hidden="1" customWidth="1"/>
    <col min="12803" max="12803" width="47.7109375" style="98" customWidth="1"/>
    <col min="12804" max="12804" width="10.7109375" style="98" customWidth="1"/>
    <col min="12805" max="12805" width="6.7109375" style="98" customWidth="1"/>
    <col min="12806" max="12806" width="9.7109375" style="98" customWidth="1"/>
    <col min="12807" max="12807" width="10.7109375" style="98" customWidth="1"/>
    <col min="12808" max="13056" width="7.28515625" style="98"/>
    <col min="13057" max="13057" width="7.7109375" style="98" customWidth="1"/>
    <col min="13058" max="13058" width="0" style="98" hidden="1" customWidth="1"/>
    <col min="13059" max="13059" width="47.7109375" style="98" customWidth="1"/>
    <col min="13060" max="13060" width="10.7109375" style="98" customWidth="1"/>
    <col min="13061" max="13061" width="6.7109375" style="98" customWidth="1"/>
    <col min="13062" max="13062" width="9.7109375" style="98" customWidth="1"/>
    <col min="13063" max="13063" width="10.7109375" style="98" customWidth="1"/>
    <col min="13064" max="13312" width="7.28515625" style="98"/>
    <col min="13313" max="13313" width="7.7109375" style="98" customWidth="1"/>
    <col min="13314" max="13314" width="0" style="98" hidden="1" customWidth="1"/>
    <col min="13315" max="13315" width="47.7109375" style="98" customWidth="1"/>
    <col min="13316" max="13316" width="10.7109375" style="98" customWidth="1"/>
    <col min="13317" max="13317" width="6.7109375" style="98" customWidth="1"/>
    <col min="13318" max="13318" width="9.7109375" style="98" customWidth="1"/>
    <col min="13319" max="13319" width="10.7109375" style="98" customWidth="1"/>
    <col min="13320" max="13568" width="7.28515625" style="98"/>
    <col min="13569" max="13569" width="7.7109375" style="98" customWidth="1"/>
    <col min="13570" max="13570" width="0" style="98" hidden="1" customWidth="1"/>
    <col min="13571" max="13571" width="47.7109375" style="98" customWidth="1"/>
    <col min="13572" max="13572" width="10.7109375" style="98" customWidth="1"/>
    <col min="13573" max="13573" width="6.7109375" style="98" customWidth="1"/>
    <col min="13574" max="13574" width="9.7109375" style="98" customWidth="1"/>
    <col min="13575" max="13575" width="10.7109375" style="98" customWidth="1"/>
    <col min="13576" max="13824" width="7.28515625" style="98"/>
    <col min="13825" max="13825" width="7.7109375" style="98" customWidth="1"/>
    <col min="13826" max="13826" width="0" style="98" hidden="1" customWidth="1"/>
    <col min="13827" max="13827" width="47.7109375" style="98" customWidth="1"/>
    <col min="13828" max="13828" width="10.7109375" style="98" customWidth="1"/>
    <col min="13829" max="13829" width="6.7109375" style="98" customWidth="1"/>
    <col min="13830" max="13830" width="9.7109375" style="98" customWidth="1"/>
    <col min="13831" max="13831" width="10.7109375" style="98" customWidth="1"/>
    <col min="13832" max="14080" width="7.28515625" style="98"/>
    <col min="14081" max="14081" width="7.7109375" style="98" customWidth="1"/>
    <col min="14082" max="14082" width="0" style="98" hidden="1" customWidth="1"/>
    <col min="14083" max="14083" width="47.7109375" style="98" customWidth="1"/>
    <col min="14084" max="14084" width="10.7109375" style="98" customWidth="1"/>
    <col min="14085" max="14085" width="6.7109375" style="98" customWidth="1"/>
    <col min="14086" max="14086" width="9.7109375" style="98" customWidth="1"/>
    <col min="14087" max="14087" width="10.7109375" style="98" customWidth="1"/>
    <col min="14088" max="14336" width="7.28515625" style="98"/>
    <col min="14337" max="14337" width="7.7109375" style="98" customWidth="1"/>
    <col min="14338" max="14338" width="0" style="98" hidden="1" customWidth="1"/>
    <col min="14339" max="14339" width="47.7109375" style="98" customWidth="1"/>
    <col min="14340" max="14340" width="10.7109375" style="98" customWidth="1"/>
    <col min="14341" max="14341" width="6.7109375" style="98" customWidth="1"/>
    <col min="14342" max="14342" width="9.7109375" style="98" customWidth="1"/>
    <col min="14343" max="14343" width="10.7109375" style="98" customWidth="1"/>
    <col min="14344" max="14592" width="7.28515625" style="98"/>
    <col min="14593" max="14593" width="7.7109375" style="98" customWidth="1"/>
    <col min="14594" max="14594" width="0" style="98" hidden="1" customWidth="1"/>
    <col min="14595" max="14595" width="47.7109375" style="98" customWidth="1"/>
    <col min="14596" max="14596" width="10.7109375" style="98" customWidth="1"/>
    <col min="14597" max="14597" width="6.7109375" style="98" customWidth="1"/>
    <col min="14598" max="14598" width="9.7109375" style="98" customWidth="1"/>
    <col min="14599" max="14599" width="10.7109375" style="98" customWidth="1"/>
    <col min="14600" max="14848" width="7.28515625" style="98"/>
    <col min="14849" max="14849" width="7.7109375" style="98" customWidth="1"/>
    <col min="14850" max="14850" width="0" style="98" hidden="1" customWidth="1"/>
    <col min="14851" max="14851" width="47.7109375" style="98" customWidth="1"/>
    <col min="14852" max="14852" width="10.7109375" style="98" customWidth="1"/>
    <col min="14853" max="14853" width="6.7109375" style="98" customWidth="1"/>
    <col min="14854" max="14854" width="9.7109375" style="98" customWidth="1"/>
    <col min="14855" max="14855" width="10.7109375" style="98" customWidth="1"/>
    <col min="14856" max="15104" width="7.28515625" style="98"/>
    <col min="15105" max="15105" width="7.7109375" style="98" customWidth="1"/>
    <col min="15106" max="15106" width="0" style="98" hidden="1" customWidth="1"/>
    <col min="15107" max="15107" width="47.7109375" style="98" customWidth="1"/>
    <col min="15108" max="15108" width="10.7109375" style="98" customWidth="1"/>
    <col min="15109" max="15109" width="6.7109375" style="98" customWidth="1"/>
    <col min="15110" max="15110" width="9.7109375" style="98" customWidth="1"/>
    <col min="15111" max="15111" width="10.7109375" style="98" customWidth="1"/>
    <col min="15112" max="15360" width="7.28515625" style="98"/>
    <col min="15361" max="15361" width="7.7109375" style="98" customWidth="1"/>
    <col min="15362" max="15362" width="0" style="98" hidden="1" customWidth="1"/>
    <col min="15363" max="15363" width="47.7109375" style="98" customWidth="1"/>
    <col min="15364" max="15364" width="10.7109375" style="98" customWidth="1"/>
    <col min="15365" max="15365" width="6.7109375" style="98" customWidth="1"/>
    <col min="15366" max="15366" width="9.7109375" style="98" customWidth="1"/>
    <col min="15367" max="15367" width="10.7109375" style="98" customWidth="1"/>
    <col min="15368" max="15616" width="7.28515625" style="98"/>
    <col min="15617" max="15617" width="7.7109375" style="98" customWidth="1"/>
    <col min="15618" max="15618" width="0" style="98" hidden="1" customWidth="1"/>
    <col min="15619" max="15619" width="47.7109375" style="98" customWidth="1"/>
    <col min="15620" max="15620" width="10.7109375" style="98" customWidth="1"/>
    <col min="15621" max="15621" width="6.7109375" style="98" customWidth="1"/>
    <col min="15622" max="15622" width="9.7109375" style="98" customWidth="1"/>
    <col min="15623" max="15623" width="10.7109375" style="98" customWidth="1"/>
    <col min="15624" max="15872" width="7.28515625" style="98"/>
    <col min="15873" max="15873" width="7.7109375" style="98" customWidth="1"/>
    <col min="15874" max="15874" width="0" style="98" hidden="1" customWidth="1"/>
    <col min="15875" max="15875" width="47.7109375" style="98" customWidth="1"/>
    <col min="15876" max="15876" width="10.7109375" style="98" customWidth="1"/>
    <col min="15877" max="15877" width="6.7109375" style="98" customWidth="1"/>
    <col min="15878" max="15878" width="9.7109375" style="98" customWidth="1"/>
    <col min="15879" max="15879" width="10.7109375" style="98" customWidth="1"/>
    <col min="15880" max="16128" width="7.28515625" style="98"/>
    <col min="16129" max="16129" width="7.7109375" style="98" customWidth="1"/>
    <col min="16130" max="16130" width="0" style="98" hidden="1" customWidth="1"/>
    <col min="16131" max="16131" width="47.7109375" style="98" customWidth="1"/>
    <col min="16132" max="16132" width="10.7109375" style="98" customWidth="1"/>
    <col min="16133" max="16133" width="6.7109375" style="98" customWidth="1"/>
    <col min="16134" max="16134" width="9.7109375" style="98" customWidth="1"/>
    <col min="16135" max="16135" width="10.7109375" style="98" customWidth="1"/>
    <col min="16136" max="16384" width="7.28515625" style="98"/>
  </cols>
  <sheetData>
    <row r="1" spans="1:9" s="206" customFormat="1">
      <c r="A1" s="438"/>
      <c r="B1" s="439"/>
      <c r="C1" s="440"/>
      <c r="D1" s="194"/>
      <c r="E1" s="203"/>
      <c r="F1" s="5"/>
      <c r="G1" s="5"/>
      <c r="H1" s="205"/>
    </row>
    <row r="2" spans="1:9" s="206" customFormat="1">
      <c r="A2" s="438"/>
      <c r="B2" s="441" t="s">
        <v>150</v>
      </c>
      <c r="C2" s="440" t="s">
        <v>86</v>
      </c>
      <c r="D2" s="194" t="s">
        <v>157</v>
      </c>
      <c r="E2" s="203" t="s">
        <v>87</v>
      </c>
      <c r="F2" s="5" t="s">
        <v>88</v>
      </c>
      <c r="G2" s="5" t="s">
        <v>620</v>
      </c>
    </row>
    <row r="3" spans="1:9">
      <c r="A3" s="442"/>
      <c r="B3" s="443"/>
      <c r="C3" s="444"/>
      <c r="D3" s="195"/>
      <c r="E3" s="202"/>
      <c r="F3" s="142"/>
      <c r="G3" s="142"/>
      <c r="H3" s="63"/>
      <c r="I3" s="63"/>
    </row>
    <row r="4" spans="1:9">
      <c r="A4" s="445">
        <v>15</v>
      </c>
      <c r="B4" s="446" t="s">
        <v>149</v>
      </c>
      <c r="C4" s="440"/>
      <c r="D4" s="194"/>
      <c r="E4" s="203"/>
      <c r="F4" s="5"/>
      <c r="G4" s="5"/>
      <c r="H4" s="63"/>
      <c r="I4" s="63"/>
    </row>
    <row r="5" spans="1:9">
      <c r="A5" s="199"/>
      <c r="B5" s="406"/>
      <c r="C5" s="440"/>
      <c r="D5" s="194"/>
      <c r="E5" s="203"/>
      <c r="F5" s="5"/>
      <c r="G5" s="5"/>
      <c r="H5" s="63"/>
      <c r="I5" s="63"/>
    </row>
    <row r="6" spans="1:9">
      <c r="A6" s="197"/>
      <c r="B6" s="447" t="s">
        <v>153</v>
      </c>
      <c r="C6" s="440"/>
      <c r="D6" s="194"/>
      <c r="E6" s="203"/>
      <c r="F6" s="5"/>
      <c r="G6" s="5"/>
      <c r="H6" s="63"/>
      <c r="I6" s="63"/>
    </row>
    <row r="7" spans="1:9" ht="57.75" customHeight="1">
      <c r="A7" s="199"/>
      <c r="B7" s="448" t="s">
        <v>403</v>
      </c>
      <c r="C7" s="440"/>
      <c r="D7" s="449"/>
      <c r="E7" s="203"/>
      <c r="F7" s="5"/>
      <c r="G7" s="203"/>
      <c r="H7" s="63"/>
      <c r="I7" s="63"/>
    </row>
    <row r="8" spans="1:9" ht="52.5" customHeight="1">
      <c r="A8" s="199"/>
      <c r="B8" s="578" t="s">
        <v>678</v>
      </c>
      <c r="C8" s="440"/>
      <c r="D8" s="194"/>
      <c r="E8" s="203"/>
      <c r="F8" s="5"/>
      <c r="G8" s="203"/>
      <c r="H8" s="63"/>
      <c r="I8" s="63"/>
    </row>
    <row r="9" spans="1:9" ht="111" customHeight="1">
      <c r="A9" s="199"/>
      <c r="B9" s="447" t="s">
        <v>77</v>
      </c>
      <c r="C9" s="440"/>
      <c r="D9" s="194"/>
      <c r="E9" s="203"/>
      <c r="F9" s="5"/>
      <c r="G9" s="203"/>
      <c r="H9" s="63"/>
      <c r="I9" s="63"/>
    </row>
    <row r="10" spans="1:9" ht="84">
      <c r="A10" s="199"/>
      <c r="B10" s="447" t="s">
        <v>404</v>
      </c>
      <c r="C10" s="440"/>
      <c r="D10" s="194"/>
      <c r="E10" s="203"/>
      <c r="F10" s="5"/>
      <c r="G10" s="203"/>
      <c r="H10" s="63"/>
      <c r="I10" s="63"/>
    </row>
    <row r="11" spans="1:9" ht="84">
      <c r="A11" s="199"/>
      <c r="B11" s="447" t="s">
        <v>679</v>
      </c>
      <c r="C11" s="440"/>
      <c r="D11" s="194"/>
      <c r="E11" s="203"/>
      <c r="F11" s="5"/>
      <c r="G11" s="203"/>
      <c r="H11" s="63"/>
      <c r="I11" s="63"/>
    </row>
    <row r="12" spans="1:9" ht="72">
      <c r="A12" s="199"/>
      <c r="B12" s="447" t="s">
        <v>175</v>
      </c>
      <c r="C12" s="440"/>
      <c r="D12" s="194"/>
      <c r="E12" s="203"/>
      <c r="F12" s="5"/>
      <c r="G12" s="203"/>
      <c r="H12" s="63"/>
      <c r="I12" s="63"/>
    </row>
    <row r="13" spans="1:9" ht="84">
      <c r="A13" s="199"/>
      <c r="B13" s="447" t="s">
        <v>70</v>
      </c>
      <c r="C13" s="440"/>
      <c r="D13" s="194"/>
      <c r="E13" s="203"/>
      <c r="F13" s="5"/>
      <c r="G13" s="203"/>
      <c r="H13" s="63"/>
      <c r="I13" s="63"/>
    </row>
    <row r="14" spans="1:9" ht="36">
      <c r="A14" s="199"/>
      <c r="B14" s="447" t="s">
        <v>71</v>
      </c>
      <c r="C14" s="440"/>
      <c r="D14" s="194"/>
      <c r="E14" s="203"/>
      <c r="F14" s="5"/>
      <c r="G14" s="203"/>
      <c r="H14" s="63"/>
      <c r="I14" s="63"/>
    </row>
    <row r="15" spans="1:9" ht="24">
      <c r="A15" s="199"/>
      <c r="B15" s="447" t="s">
        <v>156</v>
      </c>
      <c r="C15" s="440"/>
      <c r="D15" s="194"/>
      <c r="E15" s="203"/>
      <c r="F15" s="5"/>
      <c r="G15" s="203"/>
      <c r="H15" s="63"/>
      <c r="I15" s="63"/>
    </row>
    <row r="16" spans="1:9" ht="72">
      <c r="A16" s="199"/>
      <c r="B16" s="447" t="s">
        <v>72</v>
      </c>
      <c r="C16" s="440"/>
      <c r="D16" s="194"/>
      <c r="E16" s="203"/>
      <c r="F16" s="5"/>
      <c r="G16" s="203"/>
      <c r="H16" s="63"/>
      <c r="I16" s="63"/>
    </row>
    <row r="17" spans="1:9" ht="59.25" customHeight="1">
      <c r="A17" s="199"/>
      <c r="B17" s="447" t="s">
        <v>73</v>
      </c>
      <c r="C17" s="440"/>
      <c r="D17" s="194"/>
      <c r="E17" s="203"/>
      <c r="F17" s="5"/>
      <c r="G17" s="203"/>
      <c r="H17" s="63"/>
      <c r="I17" s="63"/>
    </row>
    <row r="18" spans="1:9" ht="75" customHeight="1">
      <c r="A18" s="199"/>
      <c r="B18" s="447" t="s">
        <v>3</v>
      </c>
      <c r="C18" s="440"/>
      <c r="D18" s="194"/>
      <c r="E18" s="203"/>
      <c r="F18" s="5"/>
      <c r="G18" s="203"/>
      <c r="H18" s="63"/>
      <c r="I18" s="63"/>
    </row>
    <row r="19" spans="1:9" ht="74.25" customHeight="1">
      <c r="A19" s="199"/>
      <c r="B19" s="447" t="s">
        <v>74</v>
      </c>
      <c r="C19" s="440"/>
      <c r="D19" s="194"/>
      <c r="E19" s="203"/>
      <c r="F19" s="5"/>
      <c r="G19" s="203"/>
      <c r="H19" s="63"/>
      <c r="I19" s="63"/>
    </row>
    <row r="20" spans="1:9" ht="185.25" customHeight="1">
      <c r="A20" s="199"/>
      <c r="B20" s="450" t="s">
        <v>680</v>
      </c>
      <c r="C20" s="440"/>
      <c r="D20" s="194"/>
      <c r="E20" s="203"/>
      <c r="F20" s="5"/>
      <c r="G20" s="203"/>
      <c r="H20" s="63"/>
      <c r="I20" s="63"/>
    </row>
    <row r="21" spans="1:9" ht="167.25" customHeight="1">
      <c r="A21" s="199"/>
      <c r="B21" s="447" t="s">
        <v>405</v>
      </c>
      <c r="C21" s="440"/>
      <c r="D21" s="194"/>
      <c r="E21" s="203"/>
      <c r="F21" s="5"/>
      <c r="G21" s="203"/>
      <c r="H21" s="63"/>
      <c r="I21" s="63"/>
    </row>
    <row r="22" spans="1:9" ht="239.25" customHeight="1">
      <c r="A22" s="451"/>
      <c r="B22" s="447" t="s">
        <v>406</v>
      </c>
      <c r="C22" s="440"/>
      <c r="D22" s="194"/>
      <c r="E22" s="203"/>
      <c r="F22" s="5"/>
      <c r="G22" s="203"/>
      <c r="H22" s="63"/>
      <c r="I22" s="63"/>
    </row>
    <row r="23" spans="1:9" ht="312">
      <c r="A23" s="197"/>
      <c r="B23" s="447" t="s">
        <v>323</v>
      </c>
      <c r="C23" s="440"/>
      <c r="D23" s="194"/>
      <c r="E23" s="203"/>
      <c r="F23" s="5"/>
      <c r="G23" s="203"/>
      <c r="H23" s="63"/>
      <c r="I23" s="63"/>
    </row>
    <row r="24" spans="1:9" ht="246" customHeight="1">
      <c r="A24" s="199"/>
      <c r="B24" s="447" t="s">
        <v>407</v>
      </c>
      <c r="C24" s="440"/>
      <c r="D24" s="194"/>
      <c r="E24" s="203"/>
      <c r="F24" s="5"/>
      <c r="G24" s="203"/>
      <c r="H24" s="63"/>
      <c r="I24" s="63"/>
    </row>
    <row r="25" spans="1:9" ht="300">
      <c r="A25" s="451"/>
      <c r="B25" s="447" t="s">
        <v>681</v>
      </c>
      <c r="C25" s="444"/>
      <c r="D25" s="195"/>
      <c r="E25" s="202"/>
      <c r="F25" s="142"/>
      <c r="G25" s="202"/>
      <c r="H25" s="63"/>
      <c r="I25" s="63"/>
    </row>
    <row r="26" spans="1:9" ht="84">
      <c r="A26" s="452"/>
      <c r="B26" s="450" t="s">
        <v>682</v>
      </c>
      <c r="C26" s="440"/>
      <c r="D26" s="195"/>
      <c r="E26" s="203"/>
      <c r="F26" s="5"/>
      <c r="G26" s="203"/>
      <c r="H26" s="63"/>
      <c r="I26" s="453"/>
    </row>
    <row r="27" spans="1:9" ht="24">
      <c r="A27" s="452"/>
      <c r="B27" s="450" t="s">
        <v>408</v>
      </c>
      <c r="C27" s="440"/>
      <c r="D27" s="195"/>
      <c r="E27" s="203"/>
      <c r="F27" s="5"/>
      <c r="G27" s="203"/>
      <c r="H27" s="63"/>
      <c r="I27" s="453"/>
    </row>
    <row r="28" spans="1:9">
      <c r="A28" s="452"/>
      <c r="B28" s="450"/>
      <c r="C28" s="440"/>
      <c r="D28" s="195"/>
      <c r="E28" s="203"/>
      <c r="F28" s="5"/>
      <c r="G28" s="203"/>
      <c r="H28" s="63"/>
      <c r="I28" s="453"/>
    </row>
    <row r="29" spans="1:9">
      <c r="A29" s="452"/>
      <c r="B29" s="454" t="s">
        <v>409</v>
      </c>
      <c r="C29" s="440"/>
      <c r="D29" s="195"/>
      <c r="E29" s="203"/>
      <c r="F29" s="5"/>
      <c r="G29" s="203"/>
      <c r="H29" s="63"/>
      <c r="I29" s="453"/>
    </row>
    <row r="30" spans="1:9">
      <c r="A30" s="452"/>
      <c r="B30" s="454"/>
      <c r="C30" s="440"/>
      <c r="D30" s="195"/>
      <c r="E30" s="203"/>
      <c r="F30" s="5"/>
      <c r="G30" s="203"/>
      <c r="H30" s="63"/>
      <c r="I30" s="453"/>
    </row>
    <row r="31" spans="1:9">
      <c r="A31" s="452">
        <v>1</v>
      </c>
      <c r="B31" s="450" t="s">
        <v>410</v>
      </c>
      <c r="C31" s="444"/>
      <c r="D31" s="195"/>
      <c r="E31" s="202"/>
      <c r="F31" s="142"/>
      <c r="G31" s="202"/>
      <c r="H31" s="63"/>
      <c r="I31" s="453"/>
    </row>
    <row r="32" spans="1:9" ht="36">
      <c r="A32" s="452"/>
      <c r="B32" s="450" t="s">
        <v>411</v>
      </c>
      <c r="G32" s="204"/>
      <c r="H32" s="63"/>
      <c r="I32" s="453"/>
    </row>
    <row r="33" spans="1:9">
      <c r="A33" s="452"/>
      <c r="B33" s="450" t="s">
        <v>324</v>
      </c>
      <c r="C33" s="444">
        <v>2</v>
      </c>
      <c r="D33" s="195" t="s">
        <v>89</v>
      </c>
      <c r="E33" s="202"/>
      <c r="F33" s="5">
        <f>C33*E33</f>
        <v>0</v>
      </c>
      <c r="G33" s="203"/>
      <c r="H33" s="63"/>
      <c r="I33" s="453"/>
    </row>
    <row r="34" spans="1:9">
      <c r="A34" s="452"/>
      <c r="B34" s="450"/>
      <c r="C34" s="444"/>
      <c r="D34" s="195"/>
      <c r="E34" s="202"/>
      <c r="F34" s="5"/>
      <c r="G34" s="203"/>
      <c r="H34" s="63"/>
      <c r="I34" s="453"/>
    </row>
    <row r="35" spans="1:9">
      <c r="A35" s="452">
        <v>2</v>
      </c>
      <c r="B35" s="450" t="s">
        <v>412</v>
      </c>
      <c r="C35" s="456"/>
      <c r="D35" s="194"/>
      <c r="E35" s="192"/>
      <c r="F35" s="5"/>
      <c r="G35" s="203"/>
      <c r="H35" s="63"/>
      <c r="I35" s="453"/>
    </row>
    <row r="36" spans="1:9" ht="36">
      <c r="A36" s="423"/>
      <c r="B36" s="450" t="s">
        <v>413</v>
      </c>
      <c r="C36" s="456"/>
      <c r="D36" s="194"/>
      <c r="E36" s="192"/>
      <c r="F36" s="5"/>
      <c r="G36" s="203"/>
      <c r="H36" s="63"/>
      <c r="I36" s="453"/>
    </row>
    <row r="37" spans="1:9">
      <c r="A37" s="452"/>
      <c r="B37" s="450" t="s">
        <v>324</v>
      </c>
      <c r="C37" s="440">
        <v>1</v>
      </c>
      <c r="D37" s="195" t="s">
        <v>89</v>
      </c>
      <c r="E37" s="203"/>
      <c r="F37" s="5">
        <f>C37*E37</f>
        <v>0</v>
      </c>
      <c r="G37" s="203"/>
      <c r="H37" s="63"/>
      <c r="I37" s="453"/>
    </row>
    <row r="38" spans="1:9">
      <c r="A38" s="452"/>
      <c r="B38" s="450"/>
      <c r="C38" s="440"/>
      <c r="D38" s="195"/>
      <c r="E38" s="203"/>
      <c r="F38" s="5">
        <f>C38*E38</f>
        <v>0</v>
      </c>
      <c r="G38" s="203"/>
      <c r="H38" s="63"/>
      <c r="I38" s="453"/>
    </row>
    <row r="39" spans="1:9">
      <c r="A39" s="452">
        <v>3</v>
      </c>
      <c r="B39" s="450" t="s">
        <v>414</v>
      </c>
      <c r="C39" s="440"/>
      <c r="D39" s="194"/>
      <c r="E39" s="203"/>
      <c r="F39" s="5"/>
      <c r="G39" s="203"/>
      <c r="H39" s="63"/>
      <c r="I39" s="453"/>
    </row>
    <row r="40" spans="1:9" ht="24">
      <c r="A40" s="423"/>
      <c r="B40" s="450" t="s">
        <v>415</v>
      </c>
      <c r="C40" s="444"/>
      <c r="D40" s="195"/>
      <c r="E40" s="202"/>
      <c r="F40" s="142"/>
      <c r="G40" s="202"/>
      <c r="H40" s="63"/>
      <c r="I40" s="453"/>
    </row>
    <row r="41" spans="1:9">
      <c r="A41" s="452"/>
      <c r="B41" s="450" t="s">
        <v>324</v>
      </c>
      <c r="C41" s="444">
        <v>1</v>
      </c>
      <c r="D41" s="195" t="s">
        <v>89</v>
      </c>
      <c r="E41" s="202"/>
      <c r="F41" s="5">
        <f>C41*E41</f>
        <v>0</v>
      </c>
      <c r="G41" s="203"/>
      <c r="H41" s="63"/>
      <c r="I41" s="453"/>
    </row>
    <row r="42" spans="1:9">
      <c r="A42" s="452"/>
      <c r="B42" s="450"/>
      <c r="C42" s="456"/>
      <c r="D42" s="195"/>
      <c r="E42" s="192"/>
      <c r="F42" s="5">
        <f>C42*E42</f>
        <v>0</v>
      </c>
      <c r="G42" s="203"/>
      <c r="H42" s="63"/>
      <c r="I42" s="453"/>
    </row>
    <row r="43" spans="1:9">
      <c r="A43" s="452">
        <v>4</v>
      </c>
      <c r="B43" s="450" t="s">
        <v>416</v>
      </c>
      <c r="C43" s="440"/>
      <c r="D43" s="194"/>
      <c r="E43" s="203"/>
      <c r="F43" s="5"/>
      <c r="G43" s="203"/>
      <c r="H43" s="63"/>
      <c r="I43" s="453"/>
    </row>
    <row r="44" spans="1:9">
      <c r="A44" s="423"/>
      <c r="B44" s="658" t="s">
        <v>417</v>
      </c>
      <c r="C44" s="440"/>
      <c r="D44" s="194"/>
      <c r="E44" s="203"/>
      <c r="F44" s="5"/>
      <c r="G44" s="203"/>
      <c r="H44" s="63"/>
      <c r="I44" s="453"/>
    </row>
    <row r="45" spans="1:9">
      <c r="A45" s="452"/>
      <c r="B45" s="658"/>
      <c r="C45" s="440"/>
      <c r="D45" s="194"/>
      <c r="E45" s="203"/>
      <c r="F45" s="5"/>
      <c r="G45" s="203"/>
      <c r="H45" s="63"/>
      <c r="I45" s="453"/>
    </row>
    <row r="46" spans="1:9">
      <c r="A46" s="452"/>
      <c r="B46" s="450" t="s">
        <v>324</v>
      </c>
      <c r="C46" s="444">
        <v>1</v>
      </c>
      <c r="D46" s="195" t="s">
        <v>89</v>
      </c>
      <c r="E46" s="202"/>
      <c r="F46" s="5">
        <f>C46*E46</f>
        <v>0</v>
      </c>
      <c r="G46" s="203"/>
      <c r="H46" s="63"/>
      <c r="I46" s="453"/>
    </row>
    <row r="47" spans="1:9">
      <c r="A47" s="423"/>
      <c r="B47" s="450"/>
      <c r="C47" s="444"/>
      <c r="D47" s="195"/>
      <c r="E47" s="202"/>
      <c r="F47" s="5">
        <f>C47*E47</f>
        <v>0</v>
      </c>
      <c r="G47" s="203"/>
      <c r="H47" s="63"/>
      <c r="I47" s="453"/>
    </row>
    <row r="48" spans="1:9">
      <c r="A48" s="452">
        <v>5</v>
      </c>
      <c r="B48" s="450" t="s">
        <v>418</v>
      </c>
      <c r="C48" s="440"/>
      <c r="D48" s="195"/>
      <c r="E48" s="203"/>
      <c r="F48" s="5"/>
      <c r="G48" s="203"/>
      <c r="H48" s="63"/>
      <c r="I48" s="453"/>
    </row>
    <row r="49" spans="1:9" ht="24">
      <c r="A49" s="452"/>
      <c r="B49" s="450" t="s">
        <v>419</v>
      </c>
      <c r="C49" s="456"/>
      <c r="D49" s="194"/>
      <c r="E49" s="192"/>
      <c r="F49" s="5"/>
      <c r="G49" s="203"/>
      <c r="H49" s="63"/>
      <c r="I49" s="453"/>
    </row>
    <row r="50" spans="1:9">
      <c r="A50" s="423"/>
      <c r="B50" s="450" t="s">
        <v>324</v>
      </c>
      <c r="C50" s="456">
        <v>5</v>
      </c>
      <c r="D50" s="195" t="s">
        <v>89</v>
      </c>
      <c r="E50" s="192"/>
      <c r="F50" s="5">
        <f>C50*E50</f>
        <v>0</v>
      </c>
      <c r="G50" s="203"/>
      <c r="H50" s="63"/>
      <c r="I50" s="453"/>
    </row>
    <row r="51" spans="1:9">
      <c r="A51" s="423"/>
      <c r="B51" s="450"/>
      <c r="C51" s="456"/>
      <c r="D51" s="195"/>
      <c r="E51" s="192"/>
      <c r="F51" s="5"/>
      <c r="G51" s="203"/>
      <c r="H51" s="63"/>
      <c r="I51" s="453"/>
    </row>
    <row r="52" spans="1:9">
      <c r="A52" s="452">
        <v>6</v>
      </c>
      <c r="B52" s="450" t="s">
        <v>420</v>
      </c>
      <c r="C52" s="440"/>
      <c r="D52" s="194"/>
      <c r="E52" s="203"/>
      <c r="F52" s="5"/>
      <c r="G52" s="203"/>
      <c r="H52" s="63"/>
      <c r="I52" s="453"/>
    </row>
    <row r="53" spans="1:9" ht="36">
      <c r="A53" s="452"/>
      <c r="B53" s="450" t="s">
        <v>413</v>
      </c>
      <c r="C53" s="440"/>
      <c r="D53" s="194"/>
      <c r="E53" s="203"/>
      <c r="F53" s="5"/>
      <c r="G53" s="203"/>
      <c r="H53" s="63"/>
      <c r="I53" s="453"/>
    </row>
    <row r="54" spans="1:9">
      <c r="A54" s="450"/>
      <c r="B54" s="450" t="s">
        <v>324</v>
      </c>
      <c r="C54" s="440">
        <v>3</v>
      </c>
      <c r="D54" s="195" t="s">
        <v>89</v>
      </c>
      <c r="E54" s="203"/>
      <c r="F54" s="5">
        <f>C54*E54</f>
        <v>0</v>
      </c>
      <c r="G54" s="203"/>
      <c r="H54" s="63"/>
      <c r="I54" s="453"/>
    </row>
    <row r="55" spans="1:9">
      <c r="A55" s="450"/>
      <c r="B55" s="450"/>
      <c r="C55" s="440"/>
      <c r="D55" s="195"/>
      <c r="E55" s="203"/>
      <c r="F55" s="5"/>
      <c r="G55" s="203"/>
      <c r="H55" s="63"/>
      <c r="I55" s="453"/>
    </row>
    <row r="56" spans="1:9">
      <c r="A56" s="452">
        <v>7</v>
      </c>
      <c r="B56" s="450" t="s">
        <v>421</v>
      </c>
      <c r="C56" s="440"/>
      <c r="D56" s="194"/>
      <c r="E56" s="203"/>
      <c r="F56" s="5"/>
      <c r="G56" s="203"/>
      <c r="H56" s="63"/>
      <c r="I56" s="453"/>
    </row>
    <row r="57" spans="1:9" ht="24">
      <c r="A57" s="452"/>
      <c r="B57" s="450" t="s">
        <v>422</v>
      </c>
      <c r="C57" s="440"/>
      <c r="D57" s="194"/>
      <c r="E57" s="203"/>
      <c r="F57" s="5"/>
      <c r="G57" s="203"/>
      <c r="H57" s="63"/>
      <c r="I57" s="453"/>
    </row>
    <row r="58" spans="1:9">
      <c r="A58" s="450"/>
      <c r="B58" s="450" t="s">
        <v>324</v>
      </c>
      <c r="C58" s="440">
        <v>1</v>
      </c>
      <c r="D58" s="195" t="s">
        <v>89</v>
      </c>
      <c r="E58" s="203"/>
      <c r="F58" s="5">
        <f>C58*E58</f>
        <v>0</v>
      </c>
      <c r="G58" s="203"/>
      <c r="H58" s="63"/>
      <c r="I58" s="453"/>
    </row>
    <row r="59" spans="1:9">
      <c r="A59" s="450"/>
      <c r="B59" s="450"/>
      <c r="C59" s="440"/>
      <c r="D59" s="195"/>
      <c r="E59" s="203"/>
      <c r="F59" s="5"/>
      <c r="G59" s="203"/>
      <c r="H59" s="63"/>
      <c r="I59" s="453"/>
    </row>
    <row r="60" spans="1:9">
      <c r="A60" s="452">
        <v>8</v>
      </c>
      <c r="B60" s="450" t="s">
        <v>423</v>
      </c>
      <c r="C60" s="444"/>
      <c r="D60" s="195"/>
      <c r="E60" s="202"/>
      <c r="F60" s="142"/>
      <c r="G60" s="202"/>
      <c r="H60" s="63"/>
      <c r="I60" s="453"/>
    </row>
    <row r="61" spans="1:9" ht="24">
      <c r="A61" s="452"/>
      <c r="B61" s="457" t="s">
        <v>424</v>
      </c>
      <c r="C61" s="440"/>
      <c r="D61" s="195"/>
      <c r="E61" s="203"/>
      <c r="F61" s="5"/>
      <c r="G61" s="203"/>
      <c r="H61" s="63"/>
      <c r="I61" s="453"/>
    </row>
    <row r="62" spans="1:9" ht="36">
      <c r="A62" s="423"/>
      <c r="B62" s="457" t="s">
        <v>425</v>
      </c>
      <c r="C62" s="456"/>
      <c r="D62" s="194"/>
      <c r="E62" s="192"/>
      <c r="F62" s="5"/>
      <c r="G62" s="203"/>
      <c r="H62" s="63"/>
      <c r="I62" s="453"/>
    </row>
    <row r="63" spans="1:9" ht="53.25" customHeight="1">
      <c r="A63" s="423"/>
      <c r="B63" s="457" t="s">
        <v>426</v>
      </c>
      <c r="C63" s="456"/>
      <c r="D63" s="194"/>
      <c r="E63" s="192"/>
      <c r="F63" s="5"/>
      <c r="G63" s="203"/>
      <c r="H63" s="63"/>
      <c r="I63" s="453"/>
    </row>
    <row r="64" spans="1:9">
      <c r="A64" s="423"/>
      <c r="B64" s="457" t="s">
        <v>427</v>
      </c>
      <c r="C64" s="456">
        <v>1</v>
      </c>
      <c r="D64" s="195" t="s">
        <v>89</v>
      </c>
      <c r="E64" s="192"/>
      <c r="F64" s="5">
        <f>C64*E64</f>
        <v>0</v>
      </c>
      <c r="G64" s="203"/>
      <c r="H64" s="63"/>
      <c r="I64" s="453"/>
    </row>
    <row r="65" spans="1:9">
      <c r="A65" s="452"/>
      <c r="B65" s="457"/>
      <c r="C65" s="98"/>
      <c r="D65" s="98"/>
      <c r="E65" s="544"/>
      <c r="F65" s="198"/>
      <c r="G65" s="544"/>
      <c r="H65" s="63"/>
      <c r="I65" s="453"/>
    </row>
    <row r="66" spans="1:9">
      <c r="A66" s="452">
        <v>9</v>
      </c>
      <c r="B66" s="450" t="s">
        <v>428</v>
      </c>
      <c r="C66" s="440"/>
      <c r="D66" s="194"/>
      <c r="E66" s="203"/>
      <c r="F66" s="5"/>
      <c r="G66" s="203"/>
      <c r="H66" s="63"/>
      <c r="I66" s="453"/>
    </row>
    <row r="67" spans="1:9">
      <c r="A67" s="423"/>
      <c r="B67" s="450" t="s">
        <v>429</v>
      </c>
      <c r="C67" s="440"/>
      <c r="D67" s="194"/>
      <c r="E67" s="203"/>
      <c r="F67" s="5"/>
      <c r="G67" s="203"/>
      <c r="H67" s="63"/>
      <c r="I67" s="453"/>
    </row>
    <row r="68" spans="1:9" ht="48">
      <c r="A68" s="423"/>
      <c r="B68" s="450" t="s">
        <v>430</v>
      </c>
      <c r="C68" s="440"/>
      <c r="D68" s="194"/>
      <c r="E68" s="203"/>
      <c r="F68" s="5"/>
      <c r="G68" s="203"/>
      <c r="H68" s="63"/>
      <c r="I68" s="453"/>
    </row>
    <row r="69" spans="1:9">
      <c r="A69" s="452"/>
      <c r="B69" s="450" t="s">
        <v>431</v>
      </c>
      <c r="C69" s="440">
        <v>1</v>
      </c>
      <c r="D69" s="195" t="s">
        <v>89</v>
      </c>
      <c r="E69" s="203"/>
      <c r="F69" s="5">
        <f>C69*E69</f>
        <v>0</v>
      </c>
      <c r="G69" s="203"/>
      <c r="H69" s="63"/>
      <c r="I69" s="453"/>
    </row>
    <row r="70" spans="1:9">
      <c r="A70" s="423"/>
      <c r="B70" s="450"/>
      <c r="C70" s="440"/>
      <c r="D70" s="194"/>
      <c r="E70" s="203"/>
      <c r="F70" s="5"/>
      <c r="G70" s="203"/>
      <c r="H70" s="63"/>
      <c r="I70" s="453"/>
    </row>
    <row r="71" spans="1:9">
      <c r="A71" s="452">
        <v>10</v>
      </c>
      <c r="B71" s="450" t="s">
        <v>432</v>
      </c>
      <c r="C71" s="440"/>
      <c r="D71" s="194"/>
      <c r="E71" s="203"/>
      <c r="F71" s="5"/>
      <c r="G71" s="203"/>
      <c r="H71" s="63"/>
      <c r="I71" s="453"/>
    </row>
    <row r="72" spans="1:9">
      <c r="A72" s="423"/>
      <c r="B72" s="450" t="s">
        <v>433</v>
      </c>
      <c r="C72" s="440"/>
      <c r="D72" s="194"/>
      <c r="E72" s="203"/>
      <c r="F72" s="5"/>
      <c r="G72" s="203"/>
      <c r="H72" s="63"/>
      <c r="I72" s="453"/>
    </row>
    <row r="73" spans="1:9" ht="36">
      <c r="A73" s="423"/>
      <c r="B73" s="450" t="s">
        <v>434</v>
      </c>
      <c r="C73" s="440"/>
      <c r="D73" s="194"/>
      <c r="E73" s="203"/>
      <c r="F73" s="5"/>
      <c r="G73" s="203"/>
      <c r="H73" s="63"/>
      <c r="I73" s="453"/>
    </row>
    <row r="74" spans="1:9">
      <c r="A74" s="423"/>
      <c r="B74" s="450" t="s">
        <v>431</v>
      </c>
      <c r="C74" s="440">
        <v>1</v>
      </c>
      <c r="D74" s="195" t="s">
        <v>89</v>
      </c>
      <c r="E74" s="203"/>
      <c r="F74" s="5">
        <f>C74*E74</f>
        <v>0</v>
      </c>
      <c r="G74" s="203"/>
      <c r="H74" s="63"/>
      <c r="I74" s="453"/>
    </row>
    <row r="75" spans="1:9">
      <c r="A75" s="452"/>
      <c r="B75" s="450"/>
      <c r="C75" s="444"/>
      <c r="D75" s="195"/>
      <c r="E75" s="202"/>
      <c r="F75" s="5">
        <f>C75*E75</f>
        <v>0</v>
      </c>
      <c r="G75" s="203"/>
      <c r="H75" s="63"/>
      <c r="I75" s="453"/>
    </row>
    <row r="76" spans="1:9">
      <c r="A76" s="452">
        <v>11</v>
      </c>
      <c r="B76" s="457" t="s">
        <v>435</v>
      </c>
      <c r="C76" s="444"/>
      <c r="D76" s="195"/>
      <c r="E76" s="202"/>
      <c r="F76" s="142"/>
      <c r="G76" s="202"/>
      <c r="H76" s="63"/>
      <c r="I76" s="453"/>
    </row>
    <row r="77" spans="1:9" ht="36">
      <c r="A77" s="452"/>
      <c r="B77" s="457" t="s">
        <v>436</v>
      </c>
      <c r="C77" s="456"/>
      <c r="D77" s="194"/>
      <c r="E77" s="192"/>
      <c r="F77" s="5"/>
      <c r="G77" s="203"/>
      <c r="H77" s="63"/>
      <c r="I77" s="453"/>
    </row>
    <row r="78" spans="1:9">
      <c r="A78" s="452"/>
      <c r="B78" s="450" t="s">
        <v>431</v>
      </c>
      <c r="C78" s="440">
        <v>1</v>
      </c>
      <c r="D78" s="195" t="s">
        <v>89</v>
      </c>
      <c r="E78" s="203"/>
      <c r="F78" s="5">
        <f>C78*E78</f>
        <v>0</v>
      </c>
      <c r="G78" s="203"/>
      <c r="H78" s="63"/>
      <c r="I78" s="453"/>
    </row>
    <row r="79" spans="1:9">
      <c r="A79" s="452"/>
      <c r="B79" s="457"/>
      <c r="C79" s="440"/>
      <c r="D79" s="195"/>
      <c r="E79" s="203"/>
      <c r="F79" s="5"/>
      <c r="G79" s="203"/>
      <c r="H79" s="63"/>
      <c r="I79" s="453"/>
    </row>
    <row r="80" spans="1:9">
      <c r="A80" s="452">
        <v>12</v>
      </c>
      <c r="B80" s="457" t="s">
        <v>437</v>
      </c>
      <c r="C80" s="440"/>
      <c r="D80" s="194"/>
      <c r="E80" s="203"/>
      <c r="F80" s="5"/>
      <c r="G80" s="203"/>
      <c r="H80" s="63"/>
      <c r="I80" s="453"/>
    </row>
    <row r="81" spans="1:9" ht="36">
      <c r="A81" s="452"/>
      <c r="B81" s="450" t="s">
        <v>438</v>
      </c>
      <c r="C81" s="440"/>
      <c r="D81" s="194"/>
      <c r="E81" s="203"/>
      <c r="F81" s="5"/>
      <c r="G81" s="203"/>
      <c r="H81" s="63"/>
      <c r="I81" s="453"/>
    </row>
    <row r="82" spans="1:9">
      <c r="A82" s="452"/>
      <c r="B82" s="450" t="s">
        <v>431</v>
      </c>
      <c r="C82" s="440">
        <v>1</v>
      </c>
      <c r="D82" s="195" t="s">
        <v>89</v>
      </c>
      <c r="E82" s="203"/>
      <c r="F82" s="5">
        <f>C82*E82</f>
        <v>0</v>
      </c>
      <c r="G82" s="203"/>
      <c r="H82" s="63"/>
      <c r="I82" s="453"/>
    </row>
    <row r="83" spans="1:9">
      <c r="A83" s="452"/>
      <c r="B83" s="457"/>
      <c r="C83" s="98"/>
      <c r="D83" s="98"/>
      <c r="E83" s="544"/>
      <c r="F83" s="198"/>
      <c r="G83" s="544"/>
      <c r="H83" s="63"/>
      <c r="I83" s="453"/>
    </row>
    <row r="84" spans="1:9">
      <c r="A84" s="452">
        <v>13</v>
      </c>
      <c r="B84" s="450" t="s">
        <v>439</v>
      </c>
      <c r="C84" s="444"/>
      <c r="D84" s="195"/>
      <c r="E84" s="202"/>
      <c r="F84" s="142"/>
      <c r="G84" s="202"/>
      <c r="H84" s="63"/>
      <c r="I84" s="453"/>
    </row>
    <row r="85" spans="1:9" ht="36">
      <c r="A85" s="450"/>
      <c r="B85" s="450" t="s">
        <v>440</v>
      </c>
      <c r="C85" s="456"/>
      <c r="D85" s="194"/>
      <c r="E85" s="192"/>
      <c r="F85" s="5"/>
      <c r="G85" s="203"/>
      <c r="H85" s="63"/>
      <c r="I85" s="453"/>
    </row>
    <row r="86" spans="1:9">
      <c r="A86" s="452"/>
      <c r="B86" s="457" t="s">
        <v>441</v>
      </c>
      <c r="C86" s="444">
        <v>1</v>
      </c>
      <c r="D86" s="195" t="s">
        <v>89</v>
      </c>
      <c r="E86" s="202"/>
      <c r="F86" s="5">
        <f>C86*E86</f>
        <v>0</v>
      </c>
      <c r="G86" s="203"/>
      <c r="H86" s="63"/>
      <c r="I86" s="453"/>
    </row>
    <row r="87" spans="1:9">
      <c r="A87" s="452"/>
      <c r="B87" s="457"/>
      <c r="C87" s="444"/>
      <c r="D87" s="195"/>
      <c r="E87" s="202"/>
      <c r="F87" s="5"/>
      <c r="G87" s="203"/>
      <c r="H87" s="63"/>
      <c r="I87" s="453"/>
    </row>
    <row r="88" spans="1:9">
      <c r="A88" s="452">
        <v>14</v>
      </c>
      <c r="B88" s="450" t="s">
        <v>442</v>
      </c>
      <c r="C88" s="444"/>
      <c r="D88" s="195"/>
      <c r="E88" s="202"/>
      <c r="F88" s="142"/>
      <c r="G88" s="202"/>
      <c r="H88" s="63"/>
      <c r="I88" s="453"/>
    </row>
    <row r="89" spans="1:9" ht="24">
      <c r="A89" s="450"/>
      <c r="B89" s="450" t="s">
        <v>443</v>
      </c>
      <c r="C89" s="456"/>
      <c r="D89" s="194"/>
      <c r="E89" s="192"/>
      <c r="F89" s="5"/>
      <c r="G89" s="203"/>
      <c r="H89" s="63"/>
      <c r="I89" s="453"/>
    </row>
    <row r="90" spans="1:9">
      <c r="A90" s="452"/>
      <c r="B90" s="457" t="s">
        <v>441</v>
      </c>
      <c r="C90" s="444">
        <v>1</v>
      </c>
      <c r="D90" s="195" t="s">
        <v>89</v>
      </c>
      <c r="E90" s="202"/>
      <c r="F90" s="5">
        <f>C90*E90</f>
        <v>0</v>
      </c>
      <c r="G90" s="203"/>
      <c r="H90" s="63"/>
      <c r="I90" s="453"/>
    </row>
    <row r="91" spans="1:9">
      <c r="A91" s="452"/>
      <c r="B91" s="457"/>
      <c r="C91" s="444"/>
      <c r="D91" s="195"/>
      <c r="E91" s="202"/>
      <c r="F91" s="5"/>
      <c r="G91" s="203"/>
      <c r="H91" s="63"/>
      <c r="I91" s="453"/>
    </row>
    <row r="92" spans="1:9">
      <c r="A92" s="452">
        <v>15</v>
      </c>
      <c r="B92" s="450" t="s">
        <v>444</v>
      </c>
      <c r="C92" s="444"/>
      <c r="D92" s="195"/>
      <c r="E92" s="202"/>
      <c r="F92" s="142"/>
      <c r="G92" s="202"/>
      <c r="H92" s="63"/>
      <c r="I92" s="453"/>
    </row>
    <row r="93" spans="1:9" ht="36">
      <c r="A93" s="450"/>
      <c r="B93" s="450" t="s">
        <v>440</v>
      </c>
      <c r="C93" s="456"/>
      <c r="D93" s="194"/>
      <c r="E93" s="192"/>
      <c r="F93" s="5"/>
      <c r="G93" s="203"/>
      <c r="H93" s="63"/>
      <c r="I93" s="453"/>
    </row>
    <row r="94" spans="1:9">
      <c r="A94" s="423"/>
      <c r="B94" s="457"/>
      <c r="C94" s="456">
        <v>1</v>
      </c>
      <c r="D94" s="194" t="s">
        <v>89</v>
      </c>
      <c r="E94" s="192"/>
      <c r="F94" s="5">
        <f>C94*E94</f>
        <v>0</v>
      </c>
      <c r="G94" s="203"/>
      <c r="H94" s="63"/>
      <c r="I94" s="453"/>
    </row>
    <row r="95" spans="1:9">
      <c r="A95" s="450"/>
      <c r="B95" s="454" t="s">
        <v>325</v>
      </c>
      <c r="C95" s="456"/>
      <c r="D95" s="194"/>
      <c r="E95" s="192"/>
      <c r="F95" s="5"/>
      <c r="G95" s="203"/>
      <c r="H95" s="63"/>
      <c r="I95" s="453"/>
    </row>
    <row r="96" spans="1:9">
      <c r="A96" s="450"/>
      <c r="B96" s="454"/>
      <c r="C96" s="456"/>
      <c r="D96" s="194"/>
      <c r="E96" s="192"/>
      <c r="F96" s="5"/>
      <c r="G96" s="203"/>
      <c r="H96" s="63"/>
      <c r="I96" s="453"/>
    </row>
    <row r="97" spans="1:9">
      <c r="A97" s="658">
        <v>16</v>
      </c>
      <c r="B97" s="458" t="s">
        <v>445</v>
      </c>
      <c r="C97" s="456"/>
      <c r="D97" s="194"/>
      <c r="E97" s="192"/>
      <c r="F97" s="5"/>
      <c r="G97" s="203"/>
      <c r="H97" s="63"/>
      <c r="I97" s="453"/>
    </row>
    <row r="98" spans="1:9" ht="48">
      <c r="A98" s="658"/>
      <c r="B98" s="458" t="s">
        <v>446</v>
      </c>
      <c r="C98" s="456"/>
      <c r="D98" s="194"/>
      <c r="E98" s="192"/>
      <c r="F98" s="5"/>
      <c r="G98" s="203"/>
      <c r="H98" s="63"/>
      <c r="I98" s="453"/>
    </row>
    <row r="99" spans="1:9">
      <c r="A99" s="450"/>
      <c r="B99" s="457" t="s">
        <v>427</v>
      </c>
      <c r="C99" s="444">
        <v>1</v>
      </c>
      <c r="D99" s="194" t="s">
        <v>89</v>
      </c>
      <c r="E99" s="202"/>
      <c r="F99" s="5">
        <f>C99*E99</f>
        <v>0</v>
      </c>
      <c r="G99" s="203"/>
      <c r="H99" s="63"/>
      <c r="I99" s="453"/>
    </row>
    <row r="100" spans="1:9">
      <c r="A100" s="450"/>
      <c r="B100" s="457"/>
      <c r="C100" s="444"/>
      <c r="D100" s="194"/>
      <c r="E100" s="202"/>
      <c r="F100" s="5"/>
      <c r="G100" s="203"/>
      <c r="H100" s="63"/>
      <c r="I100" s="453"/>
    </row>
    <row r="101" spans="1:9">
      <c r="A101" s="450">
        <v>17</v>
      </c>
      <c r="B101" s="458" t="s">
        <v>447</v>
      </c>
      <c r="C101" s="456"/>
      <c r="D101" s="194"/>
      <c r="E101" s="192"/>
      <c r="F101" s="5"/>
      <c r="G101" s="203"/>
      <c r="H101" s="63"/>
      <c r="I101" s="453"/>
    </row>
    <row r="102" spans="1:9" ht="48">
      <c r="A102" s="451"/>
      <c r="B102" s="457" t="s">
        <v>448</v>
      </c>
      <c r="C102" s="440"/>
      <c r="D102" s="194"/>
      <c r="E102" s="203"/>
      <c r="F102" s="5"/>
      <c r="G102" s="203"/>
      <c r="H102" s="63"/>
      <c r="I102" s="453"/>
    </row>
    <row r="103" spans="1:9">
      <c r="A103" s="197"/>
      <c r="B103" s="457" t="s">
        <v>431</v>
      </c>
      <c r="C103" s="440">
        <v>1</v>
      </c>
      <c r="D103" s="194" t="s">
        <v>89</v>
      </c>
      <c r="E103" s="203"/>
      <c r="F103" s="5">
        <f>C103*E103</f>
        <v>0</v>
      </c>
      <c r="G103" s="203"/>
      <c r="H103" s="63"/>
      <c r="I103" s="453"/>
    </row>
    <row r="104" spans="1:9">
      <c r="A104" s="197"/>
      <c r="B104" s="457"/>
      <c r="C104" s="440"/>
      <c r="D104" s="194"/>
      <c r="E104" s="203"/>
      <c r="F104" s="5"/>
      <c r="G104" s="203"/>
      <c r="H104" s="63"/>
      <c r="I104" s="453"/>
    </row>
    <row r="105" spans="1:9">
      <c r="A105" s="450">
        <v>18</v>
      </c>
      <c r="B105" s="450" t="s">
        <v>449</v>
      </c>
      <c r="C105" s="440"/>
      <c r="D105" s="194"/>
      <c r="E105" s="203"/>
      <c r="F105" s="5"/>
      <c r="G105" s="203"/>
      <c r="H105" s="63"/>
      <c r="I105" s="453"/>
    </row>
    <row r="106" spans="1:9" ht="37.5" customHeight="1">
      <c r="A106" s="451"/>
      <c r="B106" s="450" t="s">
        <v>450</v>
      </c>
      <c r="C106" s="444"/>
      <c r="D106" s="195"/>
      <c r="E106" s="202"/>
      <c r="F106" s="142"/>
      <c r="G106" s="202"/>
      <c r="H106" s="63"/>
      <c r="I106" s="453"/>
    </row>
    <row r="107" spans="1:9">
      <c r="A107" s="199"/>
      <c r="B107" s="457" t="s">
        <v>431</v>
      </c>
      <c r="C107" s="444">
        <v>2</v>
      </c>
      <c r="D107" s="194" t="s">
        <v>89</v>
      </c>
      <c r="E107" s="202"/>
      <c r="F107" s="5">
        <f>C107*E107</f>
        <v>0</v>
      </c>
      <c r="G107" s="203"/>
      <c r="H107" s="63"/>
      <c r="I107" s="453"/>
    </row>
    <row r="108" spans="1:9">
      <c r="A108" s="199"/>
      <c r="B108" s="457"/>
      <c r="C108" s="444"/>
      <c r="D108" s="194"/>
      <c r="E108" s="202"/>
      <c r="F108" s="5"/>
      <c r="G108" s="203"/>
      <c r="H108" s="63"/>
      <c r="I108" s="453"/>
    </row>
    <row r="109" spans="1:9">
      <c r="A109" s="452" t="s">
        <v>451</v>
      </c>
      <c r="B109" s="450" t="s">
        <v>452</v>
      </c>
      <c r="C109" s="456"/>
      <c r="D109" s="194"/>
      <c r="E109" s="192"/>
      <c r="F109" s="5"/>
      <c r="G109" s="203"/>
      <c r="H109" s="63"/>
      <c r="I109" s="453"/>
    </row>
    <row r="110" spans="1:9" ht="36">
      <c r="A110" s="199"/>
      <c r="B110" s="450" t="s">
        <v>453</v>
      </c>
      <c r="C110" s="456"/>
      <c r="D110" s="194"/>
      <c r="E110" s="192"/>
      <c r="F110" s="5"/>
      <c r="G110" s="203"/>
      <c r="H110" s="63"/>
      <c r="I110" s="453"/>
    </row>
    <row r="111" spans="1:9">
      <c r="A111" s="199"/>
      <c r="B111" s="457" t="s">
        <v>431</v>
      </c>
      <c r="C111" s="456">
        <v>2</v>
      </c>
      <c r="D111" s="194" t="s">
        <v>89</v>
      </c>
      <c r="E111" s="192"/>
      <c r="F111" s="5">
        <f>C111*E111</f>
        <v>0</v>
      </c>
      <c r="G111" s="203"/>
      <c r="H111" s="63"/>
      <c r="I111" s="453"/>
    </row>
    <row r="112" spans="1:9">
      <c r="A112" s="199"/>
      <c r="B112" s="457"/>
      <c r="C112" s="456"/>
      <c r="D112" s="194"/>
      <c r="E112" s="192"/>
      <c r="F112" s="5"/>
      <c r="G112" s="203"/>
      <c r="H112" s="63"/>
      <c r="I112" s="453"/>
    </row>
    <row r="113" spans="1:9">
      <c r="A113" s="450">
        <v>19</v>
      </c>
      <c r="B113" s="450" t="s">
        <v>454</v>
      </c>
      <c r="C113" s="440"/>
      <c r="D113" s="194"/>
      <c r="E113" s="203"/>
      <c r="F113" s="5"/>
      <c r="G113" s="203"/>
      <c r="H113" s="63"/>
      <c r="I113" s="453"/>
    </row>
    <row r="114" spans="1:9" ht="24">
      <c r="A114" s="197"/>
      <c r="B114" s="450" t="s">
        <v>455</v>
      </c>
      <c r="C114" s="440"/>
      <c r="D114" s="194"/>
      <c r="E114" s="203"/>
      <c r="F114" s="5"/>
      <c r="G114" s="203"/>
      <c r="H114" s="63"/>
      <c r="I114" s="453"/>
    </row>
    <row r="115" spans="1:9">
      <c r="A115" s="199"/>
      <c r="B115" s="457" t="s">
        <v>431</v>
      </c>
      <c r="C115" s="440">
        <v>1</v>
      </c>
      <c r="D115" s="194" t="s">
        <v>89</v>
      </c>
      <c r="E115" s="203"/>
      <c r="F115" s="5">
        <f>C115*E115</f>
        <v>0</v>
      </c>
      <c r="G115" s="203"/>
      <c r="H115" s="63"/>
      <c r="I115" s="453"/>
    </row>
    <row r="116" spans="1:9">
      <c r="A116" s="199"/>
      <c r="B116" s="457"/>
      <c r="C116" s="440"/>
      <c r="D116" s="194"/>
      <c r="E116" s="203"/>
      <c r="F116" s="5"/>
      <c r="G116" s="203"/>
      <c r="H116" s="63"/>
      <c r="I116" s="453"/>
    </row>
    <row r="117" spans="1:9">
      <c r="A117" s="450">
        <v>20</v>
      </c>
      <c r="B117" s="450" t="s">
        <v>456</v>
      </c>
      <c r="C117" s="444"/>
      <c r="D117" s="195"/>
      <c r="E117" s="202"/>
      <c r="F117" s="142"/>
      <c r="G117" s="202"/>
      <c r="H117" s="63"/>
      <c r="I117" s="453"/>
    </row>
    <row r="118" spans="1:9" ht="24">
      <c r="A118" s="199"/>
      <c r="B118" s="450" t="s">
        <v>457</v>
      </c>
      <c r="C118" s="444"/>
      <c r="D118" s="195"/>
      <c r="E118" s="202"/>
      <c r="F118" s="142"/>
      <c r="G118" s="202"/>
      <c r="H118" s="63"/>
      <c r="I118" s="453"/>
    </row>
    <row r="119" spans="1:9">
      <c r="A119" s="199"/>
      <c r="B119" s="457" t="s">
        <v>431</v>
      </c>
      <c r="C119" s="456">
        <v>8</v>
      </c>
      <c r="D119" s="194" t="s">
        <v>89</v>
      </c>
      <c r="E119" s="192"/>
      <c r="F119" s="5">
        <f>C119*E119</f>
        <v>0</v>
      </c>
      <c r="G119" s="203"/>
      <c r="H119" s="63"/>
      <c r="I119" s="453"/>
    </row>
    <row r="120" spans="1:9">
      <c r="A120" s="199"/>
      <c r="B120" s="457"/>
      <c r="C120" s="456"/>
      <c r="D120" s="194"/>
      <c r="E120" s="192"/>
      <c r="F120" s="5"/>
      <c r="G120" s="203"/>
      <c r="H120" s="63"/>
      <c r="I120" s="453"/>
    </row>
    <row r="121" spans="1:9">
      <c r="A121" s="450">
        <v>21</v>
      </c>
      <c r="B121" s="450" t="s">
        <v>458</v>
      </c>
      <c r="C121" s="444"/>
      <c r="D121" s="195"/>
      <c r="E121" s="202"/>
      <c r="F121" s="142"/>
      <c r="G121" s="202"/>
      <c r="H121" s="63"/>
      <c r="I121" s="453"/>
    </row>
    <row r="122" spans="1:9" ht="24">
      <c r="A122" s="199"/>
      <c r="B122" s="450" t="s">
        <v>459</v>
      </c>
      <c r="C122" s="444"/>
      <c r="D122" s="195"/>
      <c r="E122" s="202"/>
      <c r="F122" s="142"/>
      <c r="G122" s="202"/>
      <c r="H122" s="63"/>
      <c r="I122" s="453"/>
    </row>
    <row r="123" spans="1:9">
      <c r="A123" s="199"/>
      <c r="B123" s="457" t="s">
        <v>431</v>
      </c>
      <c r="C123" s="456">
        <v>2</v>
      </c>
      <c r="D123" s="194" t="s">
        <v>89</v>
      </c>
      <c r="E123" s="192"/>
      <c r="F123" s="5">
        <f>C123*E123</f>
        <v>0</v>
      </c>
      <c r="G123" s="203"/>
      <c r="H123" s="63"/>
      <c r="I123" s="453"/>
    </row>
    <row r="124" spans="1:9">
      <c r="A124" s="199"/>
      <c r="B124" s="450"/>
      <c r="C124" s="444"/>
      <c r="D124" s="195"/>
      <c r="E124" s="202"/>
      <c r="F124" s="142"/>
      <c r="G124" s="202"/>
      <c r="H124" s="63"/>
      <c r="I124" s="453"/>
    </row>
    <row r="125" spans="1:9">
      <c r="A125" s="450">
        <v>22</v>
      </c>
      <c r="B125" s="450" t="s">
        <v>458</v>
      </c>
      <c r="C125" s="444"/>
      <c r="D125" s="195"/>
      <c r="E125" s="202"/>
      <c r="F125" s="142"/>
      <c r="G125" s="202"/>
      <c r="H125" s="63"/>
      <c r="I125" s="453"/>
    </row>
    <row r="126" spans="1:9" ht="24">
      <c r="A126" s="199"/>
      <c r="B126" s="450" t="s">
        <v>326</v>
      </c>
      <c r="C126" s="444"/>
      <c r="D126" s="195"/>
      <c r="E126" s="202"/>
      <c r="F126" s="142"/>
      <c r="G126" s="202"/>
      <c r="H126" s="63"/>
      <c r="I126" s="453"/>
    </row>
    <row r="127" spans="1:9">
      <c r="A127" s="199"/>
      <c r="B127" s="457" t="s">
        <v>431</v>
      </c>
      <c r="C127" s="456">
        <v>2</v>
      </c>
      <c r="D127" s="194" t="s">
        <v>89</v>
      </c>
      <c r="E127" s="192"/>
      <c r="F127" s="5">
        <f>C127*E127</f>
        <v>0</v>
      </c>
      <c r="G127" s="203"/>
      <c r="H127" s="63"/>
      <c r="I127" s="453"/>
    </row>
    <row r="128" spans="1:9">
      <c r="A128" s="199"/>
      <c r="B128" s="450"/>
      <c r="C128" s="444"/>
      <c r="D128" s="195"/>
      <c r="E128" s="202"/>
      <c r="F128" s="142"/>
      <c r="G128" s="202"/>
      <c r="H128" s="63"/>
      <c r="I128" s="453"/>
    </row>
    <row r="129" spans="1:9">
      <c r="A129" s="452" t="s">
        <v>460</v>
      </c>
      <c r="B129" s="450" t="s">
        <v>461</v>
      </c>
      <c r="C129" s="444"/>
      <c r="D129" s="195"/>
      <c r="E129" s="202"/>
      <c r="F129" s="142"/>
      <c r="G129" s="202"/>
      <c r="H129" s="63"/>
      <c r="I129" s="453"/>
    </row>
    <row r="130" spans="1:9" ht="24">
      <c r="A130" s="199"/>
      <c r="B130" s="450" t="s">
        <v>462</v>
      </c>
      <c r="C130" s="444"/>
      <c r="D130" s="195"/>
      <c r="E130" s="202"/>
      <c r="F130" s="142"/>
      <c r="G130" s="202"/>
      <c r="H130" s="63"/>
      <c r="I130" s="453"/>
    </row>
    <row r="131" spans="1:9">
      <c r="A131" s="199"/>
      <c r="B131" s="457" t="s">
        <v>431</v>
      </c>
      <c r="C131" s="456">
        <v>9</v>
      </c>
      <c r="D131" s="194" t="s">
        <v>89</v>
      </c>
      <c r="E131" s="192"/>
      <c r="F131" s="5">
        <f>C131*E131</f>
        <v>0</v>
      </c>
      <c r="G131" s="203"/>
      <c r="H131" s="63"/>
      <c r="I131" s="453"/>
    </row>
    <row r="132" spans="1:9">
      <c r="A132" s="199"/>
      <c r="B132" s="450"/>
      <c r="C132" s="444"/>
      <c r="D132" s="195"/>
      <c r="E132" s="202"/>
      <c r="F132" s="142"/>
      <c r="G132" s="202"/>
      <c r="H132" s="63"/>
      <c r="I132" s="453"/>
    </row>
    <row r="133" spans="1:9">
      <c r="A133" s="450">
        <v>23</v>
      </c>
      <c r="B133" s="450" t="s">
        <v>463</v>
      </c>
      <c r="C133" s="440"/>
      <c r="D133" s="194"/>
      <c r="E133" s="203"/>
      <c r="F133" s="5">
        <f>C133*E133</f>
        <v>0</v>
      </c>
      <c r="G133" s="203"/>
      <c r="H133" s="63"/>
      <c r="I133" s="453"/>
    </row>
    <row r="134" spans="1:9" ht="24">
      <c r="A134" s="197"/>
      <c r="B134" s="450" t="s">
        <v>462</v>
      </c>
      <c r="C134" s="440"/>
      <c r="D134" s="194"/>
      <c r="E134" s="203"/>
      <c r="F134" s="5"/>
      <c r="G134" s="203"/>
      <c r="H134" s="63"/>
      <c r="I134" s="453"/>
    </row>
    <row r="135" spans="1:9">
      <c r="A135" s="199"/>
      <c r="B135" s="450" t="s">
        <v>431</v>
      </c>
      <c r="C135" s="440">
        <v>2</v>
      </c>
      <c r="D135" s="194" t="s">
        <v>89</v>
      </c>
      <c r="E135" s="203"/>
      <c r="F135" s="5">
        <f>C135*E135</f>
        <v>0</v>
      </c>
      <c r="G135" s="203"/>
      <c r="H135" s="63"/>
      <c r="I135" s="453"/>
    </row>
    <row r="136" spans="1:9">
      <c r="A136" s="199"/>
      <c r="B136" s="450"/>
      <c r="C136" s="440"/>
      <c r="D136" s="194"/>
      <c r="E136" s="203"/>
      <c r="F136" s="5"/>
      <c r="G136" s="203"/>
      <c r="H136" s="63"/>
      <c r="I136" s="453"/>
    </row>
    <row r="137" spans="1:9">
      <c r="A137" s="450">
        <v>24</v>
      </c>
      <c r="B137" s="450" t="s">
        <v>464</v>
      </c>
      <c r="C137" s="440"/>
      <c r="D137" s="194"/>
      <c r="E137" s="203"/>
      <c r="F137" s="5">
        <f>C137*E137</f>
        <v>0</v>
      </c>
      <c r="G137" s="203"/>
      <c r="H137" s="63"/>
      <c r="I137" s="453"/>
    </row>
    <row r="138" spans="1:9" ht="24">
      <c r="A138" s="197"/>
      <c r="B138" s="450" t="s">
        <v>462</v>
      </c>
      <c r="C138" s="440"/>
      <c r="D138" s="194"/>
      <c r="E138" s="203"/>
      <c r="F138" s="5"/>
      <c r="G138" s="203"/>
      <c r="H138" s="63"/>
      <c r="I138" s="453"/>
    </row>
    <row r="139" spans="1:9">
      <c r="A139" s="199"/>
      <c r="B139" s="457" t="s">
        <v>431</v>
      </c>
      <c r="C139" s="440">
        <v>1</v>
      </c>
      <c r="D139" s="194" t="s">
        <v>89</v>
      </c>
      <c r="E139" s="203"/>
      <c r="F139" s="5">
        <f>C139*E139</f>
        <v>0</v>
      </c>
      <c r="G139" s="203"/>
      <c r="H139" s="63"/>
      <c r="I139" s="453"/>
    </row>
    <row r="140" spans="1:9">
      <c r="A140" s="197"/>
      <c r="B140" s="450"/>
      <c r="C140" s="440"/>
      <c r="D140" s="194"/>
      <c r="E140" s="203"/>
      <c r="F140" s="5"/>
      <c r="G140" s="203"/>
      <c r="H140" s="63"/>
      <c r="I140" s="453"/>
    </row>
    <row r="141" spans="1:9">
      <c r="A141" s="452" t="s">
        <v>465</v>
      </c>
      <c r="B141" s="450" t="s">
        <v>466</v>
      </c>
      <c r="C141" s="440"/>
      <c r="D141" s="194"/>
      <c r="E141" s="203"/>
      <c r="F141" s="5">
        <f>C141*E141</f>
        <v>0</v>
      </c>
      <c r="G141" s="203"/>
      <c r="H141" s="63"/>
      <c r="I141" s="453"/>
    </row>
    <row r="142" spans="1:9" ht="24">
      <c r="A142" s="197"/>
      <c r="B142" s="450" t="s">
        <v>462</v>
      </c>
      <c r="C142" s="440"/>
      <c r="D142" s="194"/>
      <c r="E142" s="203"/>
      <c r="F142" s="5"/>
      <c r="G142" s="203"/>
      <c r="H142" s="63"/>
      <c r="I142" s="453"/>
    </row>
    <row r="143" spans="1:9">
      <c r="A143" s="199"/>
      <c r="B143" s="457" t="s">
        <v>431</v>
      </c>
      <c r="C143" s="440">
        <v>2</v>
      </c>
      <c r="D143" s="194" t="s">
        <v>89</v>
      </c>
      <c r="E143" s="203"/>
      <c r="F143" s="5">
        <f>C143*E143</f>
        <v>0</v>
      </c>
      <c r="G143" s="203"/>
      <c r="H143" s="63"/>
      <c r="I143" s="453"/>
    </row>
    <row r="144" spans="1:9">
      <c r="A144" s="197"/>
      <c r="B144" s="450"/>
      <c r="C144" s="440"/>
      <c r="D144" s="194"/>
      <c r="E144" s="203"/>
      <c r="F144" s="5"/>
      <c r="G144" s="203"/>
      <c r="H144" s="63"/>
      <c r="I144" s="453"/>
    </row>
    <row r="145" spans="1:9">
      <c r="A145" s="450">
        <v>25</v>
      </c>
      <c r="B145" s="458" t="s">
        <v>467</v>
      </c>
      <c r="C145" s="444"/>
      <c r="D145" s="195"/>
      <c r="E145" s="202"/>
      <c r="F145" s="142"/>
      <c r="G145" s="202"/>
      <c r="H145" s="63"/>
      <c r="I145" s="453"/>
    </row>
    <row r="146" spans="1:9" ht="48">
      <c r="A146" s="199"/>
      <c r="B146" s="458" t="s">
        <v>468</v>
      </c>
      <c r="C146" s="444"/>
      <c r="D146" s="195"/>
      <c r="E146" s="202"/>
      <c r="F146" s="142"/>
      <c r="G146" s="202"/>
      <c r="H146" s="63"/>
      <c r="I146" s="453"/>
    </row>
    <row r="147" spans="1:9">
      <c r="A147" s="199"/>
      <c r="B147" s="450" t="s">
        <v>427</v>
      </c>
      <c r="C147" s="440">
        <v>2</v>
      </c>
      <c r="D147" s="194" t="s">
        <v>89</v>
      </c>
      <c r="E147" s="203"/>
      <c r="F147" s="5">
        <f>C147*E147</f>
        <v>0</v>
      </c>
      <c r="G147" s="203"/>
      <c r="H147" s="63"/>
      <c r="I147" s="453"/>
    </row>
    <row r="148" spans="1:9">
      <c r="A148" s="199"/>
      <c r="B148" s="458"/>
      <c r="C148" s="444"/>
      <c r="D148" s="195"/>
      <c r="E148" s="202"/>
      <c r="F148" s="142"/>
      <c r="G148" s="202"/>
      <c r="H148" s="63"/>
      <c r="I148" s="453"/>
    </row>
    <row r="149" spans="1:9">
      <c r="A149" s="450">
        <v>26</v>
      </c>
      <c r="B149" s="458" t="s">
        <v>469</v>
      </c>
      <c r="C149" s="444"/>
      <c r="D149" s="195"/>
      <c r="E149" s="202"/>
      <c r="F149" s="142"/>
      <c r="G149" s="202"/>
      <c r="H149" s="63"/>
      <c r="I149" s="453"/>
    </row>
    <row r="150" spans="1:9" ht="36">
      <c r="A150" s="199"/>
      <c r="B150" s="458" t="s">
        <v>470</v>
      </c>
      <c r="C150" s="444"/>
      <c r="D150" s="195"/>
      <c r="E150" s="202"/>
      <c r="F150" s="142"/>
      <c r="G150" s="202"/>
      <c r="H150" s="63"/>
      <c r="I150" s="453"/>
    </row>
    <row r="151" spans="1:9">
      <c r="A151" s="199"/>
      <c r="B151" s="450" t="s">
        <v>427</v>
      </c>
      <c r="C151" s="440">
        <v>1</v>
      </c>
      <c r="D151" s="194" t="s">
        <v>89</v>
      </c>
      <c r="E151" s="203"/>
      <c r="F151" s="5">
        <f>C151*E151</f>
        <v>0</v>
      </c>
      <c r="G151" s="203"/>
      <c r="H151" s="63"/>
      <c r="I151" s="453"/>
    </row>
    <row r="152" spans="1:9">
      <c r="A152" s="199"/>
      <c r="B152" s="458"/>
      <c r="C152" s="444"/>
      <c r="D152" s="195"/>
      <c r="E152" s="202"/>
      <c r="F152" s="142"/>
      <c r="G152" s="202"/>
      <c r="H152" s="63"/>
      <c r="I152" s="453"/>
    </row>
    <row r="153" spans="1:9">
      <c r="A153" s="450">
        <v>27</v>
      </c>
      <c r="B153" s="458" t="s">
        <v>471</v>
      </c>
      <c r="C153" s="444"/>
      <c r="D153" s="195"/>
      <c r="E153" s="202"/>
      <c r="F153" s="142"/>
      <c r="G153" s="202"/>
      <c r="H153" s="63"/>
      <c r="I153" s="453"/>
    </row>
    <row r="154" spans="1:9" ht="24">
      <c r="A154" s="199"/>
      <c r="B154" s="458" t="s">
        <v>472</v>
      </c>
      <c r="C154" s="444"/>
      <c r="D154" s="195"/>
      <c r="E154" s="202"/>
      <c r="F154" s="142"/>
      <c r="G154" s="202"/>
      <c r="H154" s="63"/>
      <c r="I154" s="453"/>
    </row>
    <row r="155" spans="1:9">
      <c r="A155" s="191"/>
      <c r="B155" s="459" t="s">
        <v>427</v>
      </c>
      <c r="C155" s="460">
        <v>1</v>
      </c>
      <c r="D155" s="194" t="s">
        <v>89</v>
      </c>
      <c r="E155" s="192">
        <v>0</v>
      </c>
      <c r="F155" s="5">
        <f>C155*E155</f>
        <v>0</v>
      </c>
      <c r="G155" s="203"/>
      <c r="H155" s="63"/>
      <c r="I155" s="453"/>
    </row>
    <row r="156" spans="1:9">
      <c r="A156" s="639"/>
      <c r="B156" s="640"/>
      <c r="C156" s="641"/>
      <c r="D156" s="642"/>
      <c r="E156" s="643"/>
      <c r="F156" s="412"/>
      <c r="G156" s="507"/>
      <c r="H156" s="63"/>
      <c r="I156" s="453"/>
    </row>
    <row r="157" spans="1:9">
      <c r="A157" s="644"/>
      <c r="B157" s="645" t="s">
        <v>195</v>
      </c>
      <c r="C157" s="646"/>
      <c r="D157" s="647"/>
      <c r="E157" s="648"/>
      <c r="F157" s="649">
        <f>SUM(F22:F156)</f>
        <v>0</v>
      </c>
      <c r="G157" s="650"/>
      <c r="H157" s="63"/>
      <c r="I157" s="63"/>
    </row>
    <row r="158" spans="1:9">
      <c r="A158" s="420"/>
      <c r="B158" s="651"/>
      <c r="C158" s="652"/>
      <c r="D158" s="653"/>
      <c r="E158" s="654"/>
      <c r="F158" s="655"/>
      <c r="G158" s="656"/>
      <c r="H158" s="63"/>
      <c r="I158" s="63"/>
    </row>
    <row r="159" spans="1:9">
      <c r="B159" s="190" t="s">
        <v>473</v>
      </c>
    </row>
  </sheetData>
  <sheetProtection password="DF05" sheet="1" objects="1" scenarios="1" formatCells="0" selectLockedCells="1"/>
  <mergeCells count="2">
    <mergeCell ref="B44:B45"/>
    <mergeCell ref="A97:A98"/>
  </mergeCells>
  <printOptions gridLines="1"/>
  <pageMargins left="0.98425196850393704" right="0.33333333333333331" top="0.98425196850393704" bottom="0.98425196850393704" header="0.51181102362204722" footer="0.51181102362204722"/>
  <pageSetup paperSize="9" scale="64" orientation="portrait" r:id="rId1"/>
  <headerFooter alignWithMargins="0">
    <oddHeader>&amp;LDVORANA UZ PŠ HRAŠĆINA
TROŠKOVNIK RADOVA&amp;R&amp;A</oddHeader>
    <oddFooter>&amp;R&amp;9&amp;P</oddFooter>
  </headerFooter>
  <rowBreaks count="4" manualBreakCount="4">
    <brk id="19" max="6" man="1"/>
    <brk id="23" max="6" man="1"/>
    <brk id="50" max="6" man="1"/>
    <brk id="107" max="6"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9" sqref="C9"/>
    </sheetView>
  </sheetViews>
  <sheetFormatPr defaultRowHeight="1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0" tint="-0.249977111117893"/>
  </sheetPr>
  <dimension ref="A1:C85"/>
  <sheetViews>
    <sheetView view="pageBreakPreview" topLeftCell="A49" zoomScaleNormal="130" zoomScaleSheetLayoutView="100" zoomScalePageLayoutView="150" workbookViewId="0">
      <selection activeCell="C45" sqref="C45"/>
    </sheetView>
  </sheetViews>
  <sheetFormatPr defaultColWidth="9.140625" defaultRowHeight="15"/>
  <cols>
    <col min="1" max="1" width="6.140625" style="21" customWidth="1"/>
    <col min="2" max="2" width="38.28515625" style="70" hidden="1" customWidth="1"/>
    <col min="3" max="3" width="100.28515625" style="82" customWidth="1"/>
  </cols>
  <sheetData>
    <row r="1" spans="1:3" s="1" customFormat="1" ht="11.25">
      <c r="A1" s="20"/>
      <c r="B1" s="69"/>
      <c r="C1" s="81"/>
    </row>
    <row r="2" spans="1:3">
      <c r="B2" s="71" t="s">
        <v>31</v>
      </c>
      <c r="C2" s="83" t="s">
        <v>173</v>
      </c>
    </row>
    <row r="3" spans="1:3">
      <c r="A3" s="2"/>
    </row>
    <row r="4" spans="1:3">
      <c r="B4" s="52" t="s">
        <v>32</v>
      </c>
      <c r="C4" s="100" t="s">
        <v>97</v>
      </c>
    </row>
    <row r="5" spans="1:3">
      <c r="A5" s="6"/>
      <c r="B5" s="7"/>
      <c r="C5" s="101"/>
    </row>
    <row r="6" spans="1:3">
      <c r="A6" s="6"/>
      <c r="B6" s="68" t="s">
        <v>33</v>
      </c>
      <c r="C6" s="102" t="s">
        <v>98</v>
      </c>
    </row>
    <row r="7" spans="1:3" s="35" customFormat="1" ht="102">
      <c r="A7" s="6"/>
      <c r="B7" s="68" t="s">
        <v>34</v>
      </c>
      <c r="C7" s="84" t="s">
        <v>35</v>
      </c>
    </row>
    <row r="8" spans="1:3" s="35" customFormat="1" ht="44.25" customHeight="1">
      <c r="A8" s="6"/>
      <c r="B8" s="68" t="s">
        <v>36</v>
      </c>
      <c r="C8" s="102" t="s">
        <v>37</v>
      </c>
    </row>
    <row r="9" spans="1:3" ht="55.5" customHeight="1">
      <c r="A9" s="6"/>
      <c r="B9" s="68" t="s">
        <v>38</v>
      </c>
      <c r="C9" s="102" t="s">
        <v>99</v>
      </c>
    </row>
    <row r="10" spans="1:3" ht="26.25">
      <c r="B10" s="68" t="s">
        <v>39</v>
      </c>
      <c r="C10" s="102" t="s">
        <v>100</v>
      </c>
    </row>
    <row r="11" spans="1:3" ht="26.25">
      <c r="A11" s="6"/>
      <c r="B11" s="68" t="s">
        <v>40</v>
      </c>
      <c r="C11" s="102" t="s">
        <v>101</v>
      </c>
    </row>
    <row r="12" spans="1:3" ht="26.25">
      <c r="A12" s="6"/>
      <c r="B12" s="68" t="s">
        <v>41</v>
      </c>
      <c r="C12" s="102" t="s">
        <v>102</v>
      </c>
    </row>
    <row r="13" spans="1:3">
      <c r="A13" s="8"/>
      <c r="B13" s="23"/>
      <c r="C13" s="103"/>
    </row>
    <row r="14" spans="1:3">
      <c r="B14" s="19" t="s">
        <v>42</v>
      </c>
      <c r="C14" s="104" t="s">
        <v>103</v>
      </c>
    </row>
    <row r="15" spans="1:3">
      <c r="A15" s="19"/>
      <c r="B15" s="72"/>
      <c r="C15" s="103"/>
    </row>
    <row r="16" spans="1:3" ht="15.75" customHeight="1">
      <c r="A16" s="12"/>
      <c r="B16" s="73" t="s">
        <v>43</v>
      </c>
      <c r="C16" s="102" t="s">
        <v>104</v>
      </c>
    </row>
    <row r="17" spans="1:3" ht="27.75" customHeight="1">
      <c r="A17" s="19"/>
      <c r="B17" s="73" t="s">
        <v>44</v>
      </c>
      <c r="C17" s="102" t="s">
        <v>105</v>
      </c>
    </row>
    <row r="18" spans="1:3">
      <c r="A18" s="12"/>
      <c r="B18" s="9"/>
      <c r="C18" s="103"/>
    </row>
    <row r="19" spans="1:3">
      <c r="B19" s="19" t="s">
        <v>45</v>
      </c>
      <c r="C19" s="104" t="s">
        <v>106</v>
      </c>
    </row>
    <row r="20" spans="1:3">
      <c r="A20" s="12"/>
      <c r="B20" s="9"/>
      <c r="C20" s="103"/>
    </row>
    <row r="21" spans="1:3" ht="95.25" customHeight="1">
      <c r="B21" s="73" t="s">
        <v>46</v>
      </c>
      <c r="C21" s="84" t="s">
        <v>614</v>
      </c>
    </row>
    <row r="22" spans="1:3" ht="26.25">
      <c r="B22" s="73" t="s">
        <v>47</v>
      </c>
      <c r="C22" s="102" t="s">
        <v>107</v>
      </c>
    </row>
    <row r="23" spans="1:3" ht="39">
      <c r="B23" s="73" t="s">
        <v>48</v>
      </c>
      <c r="C23" s="102" t="s">
        <v>108</v>
      </c>
    </row>
    <row r="24" spans="1:3" ht="42.75" customHeight="1">
      <c r="B24" s="73" t="s">
        <v>49</v>
      </c>
      <c r="C24" s="102" t="s">
        <v>50</v>
      </c>
    </row>
    <row r="26" spans="1:3">
      <c r="B26" s="12" t="s">
        <v>51</v>
      </c>
      <c r="C26" s="104" t="s">
        <v>109</v>
      </c>
    </row>
    <row r="28" spans="1:3" ht="77.25">
      <c r="B28" s="73" t="s">
        <v>52</v>
      </c>
      <c r="C28" s="102" t="s">
        <v>328</v>
      </c>
    </row>
    <row r="29" spans="1:3" ht="153" customHeight="1">
      <c r="B29" s="73"/>
      <c r="C29" s="105" t="s">
        <v>275</v>
      </c>
    </row>
    <row r="30" spans="1:3" ht="26.25">
      <c r="B30" s="73"/>
      <c r="C30" s="106" t="s">
        <v>276</v>
      </c>
    </row>
    <row r="31" spans="1:3" ht="26.25">
      <c r="B31" s="74" t="s">
        <v>53</v>
      </c>
      <c r="C31" s="102" t="s">
        <v>274</v>
      </c>
    </row>
    <row r="32" spans="1:3" ht="65.25" customHeight="1">
      <c r="B32" s="74" t="s">
        <v>54</v>
      </c>
      <c r="C32" s="102" t="s">
        <v>110</v>
      </c>
    </row>
    <row r="34" spans="1:3" s="12" customFormat="1" ht="12.75">
      <c r="B34" s="12" t="s">
        <v>55</v>
      </c>
      <c r="C34" s="104" t="s">
        <v>111</v>
      </c>
    </row>
    <row r="36" spans="1:3">
      <c r="B36" s="74" t="s">
        <v>56</v>
      </c>
      <c r="C36" s="102" t="s">
        <v>57</v>
      </c>
    </row>
    <row r="38" spans="1:3">
      <c r="B38" s="75" t="s">
        <v>58</v>
      </c>
      <c r="C38" s="104" t="s">
        <v>112</v>
      </c>
    </row>
    <row r="39" spans="1:3">
      <c r="C39" s="104"/>
    </row>
    <row r="40" spans="1:3" ht="93.75" customHeight="1">
      <c r="A40" s="12"/>
      <c r="B40" s="74" t="s">
        <v>59</v>
      </c>
      <c r="C40" s="102" t="s">
        <v>172</v>
      </c>
    </row>
    <row r="41" spans="1:3" ht="42" customHeight="1">
      <c r="B41" s="74" t="s">
        <v>60</v>
      </c>
      <c r="C41" s="102" t="s">
        <v>171</v>
      </c>
    </row>
    <row r="42" spans="1:3">
      <c r="B42" s="50"/>
      <c r="C42" s="85"/>
    </row>
    <row r="43" spans="1:3">
      <c r="B43" s="75" t="s">
        <v>61</v>
      </c>
      <c r="C43" s="104" t="s">
        <v>113</v>
      </c>
    </row>
    <row r="44" spans="1:3">
      <c r="B44" s="50"/>
      <c r="C44" s="85"/>
    </row>
    <row r="45" spans="1:3" s="35" customFormat="1" ht="78.75" customHeight="1">
      <c r="A45" s="53"/>
      <c r="B45" s="76" t="s">
        <v>62</v>
      </c>
      <c r="C45" s="84" t="s">
        <v>63</v>
      </c>
    </row>
    <row r="46" spans="1:3" s="35" customFormat="1" ht="66.75" customHeight="1">
      <c r="A46" s="53"/>
      <c r="B46" s="76" t="s">
        <v>64</v>
      </c>
      <c r="C46" s="84" t="s">
        <v>65</v>
      </c>
    </row>
    <row r="48" spans="1:3">
      <c r="B48" s="75" t="s">
        <v>66</v>
      </c>
      <c r="C48" s="104" t="s">
        <v>114</v>
      </c>
    </row>
    <row r="49" spans="2:3">
      <c r="B49" s="50"/>
    </row>
    <row r="50" spans="2:3" ht="93.75" customHeight="1">
      <c r="B50" s="74" t="s">
        <v>67</v>
      </c>
      <c r="C50" s="84" t="s">
        <v>163</v>
      </c>
    </row>
    <row r="51" spans="2:3">
      <c r="B51" s="50"/>
    </row>
    <row r="52" spans="2:3">
      <c r="B52" s="75" t="s">
        <v>68</v>
      </c>
      <c r="C52" s="104" t="s">
        <v>115</v>
      </c>
    </row>
    <row r="53" spans="2:3">
      <c r="B53" s="50"/>
    </row>
    <row r="54" spans="2:3" ht="51.75" customHeight="1">
      <c r="B54" s="74" t="s">
        <v>69</v>
      </c>
      <c r="C54" s="102" t="s">
        <v>4</v>
      </c>
    </row>
    <row r="55" spans="2:3">
      <c r="B55" s="50"/>
    </row>
    <row r="56" spans="2:3">
      <c r="B56" s="75" t="s">
        <v>5</v>
      </c>
      <c r="C56" s="104" t="s">
        <v>116</v>
      </c>
    </row>
    <row r="57" spans="2:3">
      <c r="B57" s="50"/>
    </row>
    <row r="58" spans="2:3" ht="80.25" customHeight="1">
      <c r="B58" s="74" t="s">
        <v>6</v>
      </c>
      <c r="C58" s="84" t="s">
        <v>164</v>
      </c>
    </row>
    <row r="59" spans="2:3" ht="42" customHeight="1">
      <c r="B59" s="74" t="s">
        <v>7</v>
      </c>
      <c r="C59" s="102" t="s">
        <v>165</v>
      </c>
    </row>
    <row r="61" spans="2:3">
      <c r="B61" s="77" t="s">
        <v>8</v>
      </c>
      <c r="C61" s="107" t="s">
        <v>127</v>
      </c>
    </row>
    <row r="63" spans="2:3" ht="28.5" customHeight="1">
      <c r="B63" s="74" t="s">
        <v>9</v>
      </c>
      <c r="C63" s="84" t="s">
        <v>117</v>
      </c>
    </row>
    <row r="64" spans="2:3">
      <c r="B64" s="74" t="s">
        <v>10</v>
      </c>
      <c r="C64" s="102" t="s">
        <v>118</v>
      </c>
    </row>
    <row r="65" spans="2:3" ht="26.25">
      <c r="B65" s="73" t="s">
        <v>11</v>
      </c>
      <c r="C65" s="102" t="s">
        <v>119</v>
      </c>
    </row>
    <row r="66" spans="2:3" ht="39.75" customHeight="1">
      <c r="B66" s="74" t="s">
        <v>12</v>
      </c>
      <c r="C66" s="102" t="s">
        <v>166</v>
      </c>
    </row>
    <row r="67" spans="2:3" ht="30.75" customHeight="1">
      <c r="B67" s="74" t="s">
        <v>13</v>
      </c>
      <c r="C67" s="84" t="s">
        <v>120</v>
      </c>
    </row>
    <row r="68" spans="2:3" ht="54.75" customHeight="1">
      <c r="B68" s="74" t="s">
        <v>14</v>
      </c>
      <c r="C68" s="84" t="s">
        <v>167</v>
      </c>
    </row>
    <row r="69" spans="2:3">
      <c r="C69" s="103"/>
    </row>
    <row r="70" spans="2:3">
      <c r="B70" s="74" t="s">
        <v>15</v>
      </c>
      <c r="C70" s="102" t="s">
        <v>121</v>
      </c>
    </row>
    <row r="71" spans="2:3">
      <c r="C71" s="108"/>
    </row>
    <row r="72" spans="2:3">
      <c r="B72" s="78" t="s">
        <v>16</v>
      </c>
      <c r="C72" s="108" t="s">
        <v>122</v>
      </c>
    </row>
    <row r="73" spans="2:3">
      <c r="C73" s="108"/>
    </row>
    <row r="74" spans="2:3" ht="68.25" customHeight="1">
      <c r="B74" s="74" t="s">
        <v>17</v>
      </c>
      <c r="C74" s="102" t="s">
        <v>126</v>
      </c>
    </row>
    <row r="75" spans="2:3">
      <c r="C75" s="103"/>
    </row>
    <row r="76" spans="2:3">
      <c r="B76" s="79" t="s">
        <v>18</v>
      </c>
      <c r="C76" s="108" t="s">
        <v>123</v>
      </c>
    </row>
    <row r="77" spans="2:3">
      <c r="C77" s="108"/>
    </row>
    <row r="78" spans="2:3" ht="39.75" customHeight="1">
      <c r="B78" s="74" t="s">
        <v>19</v>
      </c>
      <c r="C78" s="109" t="s">
        <v>124</v>
      </c>
    </row>
    <row r="79" spans="2:3">
      <c r="C79" s="86"/>
    </row>
    <row r="80" spans="2:3">
      <c r="B80" s="79" t="s">
        <v>20</v>
      </c>
      <c r="C80" s="108" t="s">
        <v>125</v>
      </c>
    </row>
    <row r="81" spans="1:3">
      <c r="C81" s="108"/>
    </row>
    <row r="82" spans="1:3">
      <c r="B82" s="74" t="s">
        <v>21</v>
      </c>
      <c r="C82" s="102" t="s">
        <v>168</v>
      </c>
    </row>
    <row r="83" spans="1:3" s="36" customFormat="1" ht="12.75">
      <c r="A83" s="37"/>
      <c r="B83" s="50"/>
      <c r="C83" s="108"/>
    </row>
    <row r="84" spans="1:3" s="36" customFormat="1" ht="12.75">
      <c r="A84" s="37"/>
      <c r="B84" s="51" t="s">
        <v>183</v>
      </c>
      <c r="C84" s="207" t="s">
        <v>182</v>
      </c>
    </row>
    <row r="85" spans="1:3" ht="106.5" customHeight="1">
      <c r="B85" s="80" t="s">
        <v>151</v>
      </c>
      <c r="C85" s="245" t="s">
        <v>475</v>
      </c>
    </row>
  </sheetData>
  <sheetProtection password="D0C5" sheet="1" objects="1" scenarios="1" formatCells="0" selectLockedCells="1"/>
  <phoneticPr fontId="47" type="noConversion"/>
  <printOptions gridLines="1"/>
  <pageMargins left="0.98425196850393704" right="0.59055118110236227" top="0.98425196850393704" bottom="0.98425196850393704" header="0.51181102362204722" footer="0.51181102362204722"/>
  <pageSetup paperSize="9" scale="80" fitToHeight="0" orientation="portrait" r:id="rId1"/>
  <headerFooter alignWithMargins="0">
    <oddHeader>&amp;LDVORANA UZ PŠ HRAŠĆINA
TROŠKOVNIK RADOVA&amp;R&amp;A</oddHeader>
    <oddFooter>&amp;R&amp;9&amp;P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view="pageLayout" zoomScale="110" zoomScaleNormal="110" zoomScaleSheetLayoutView="120" zoomScalePageLayoutView="110" workbookViewId="0">
      <selection activeCell="E5" sqref="E5"/>
    </sheetView>
  </sheetViews>
  <sheetFormatPr defaultRowHeight="12"/>
  <cols>
    <col min="1" max="1" width="9.140625" style="250"/>
    <col min="2" max="2" width="40" style="250" bestFit="1" customWidth="1"/>
    <col min="3" max="4" width="9.140625" style="250"/>
    <col min="5" max="5" width="10" style="530" bestFit="1" customWidth="1"/>
    <col min="6" max="6" width="11.140625" style="250" customWidth="1"/>
    <col min="7" max="16384" width="9.140625" style="250"/>
  </cols>
  <sheetData>
    <row r="1" spans="1:6">
      <c r="A1" s="279"/>
      <c r="B1" s="151" t="s">
        <v>150</v>
      </c>
      <c r="C1" s="3" t="s">
        <v>86</v>
      </c>
      <c r="D1" s="18" t="s">
        <v>157</v>
      </c>
      <c r="E1" s="16" t="s">
        <v>87</v>
      </c>
      <c r="F1" s="3" t="s">
        <v>88</v>
      </c>
    </row>
    <row r="2" spans="1:6" ht="12.75" thickBot="1">
      <c r="A2" s="280"/>
      <c r="B2" s="281"/>
      <c r="C2" s="282"/>
      <c r="D2" s="283"/>
      <c r="E2" s="526"/>
      <c r="F2" s="284"/>
    </row>
    <row r="3" spans="1:6" ht="24.75" thickBot="1">
      <c r="A3" s="285" t="s">
        <v>487</v>
      </c>
      <c r="B3" s="286" t="s">
        <v>248</v>
      </c>
      <c r="C3" s="287"/>
      <c r="D3" s="286"/>
      <c r="E3" s="527"/>
      <c r="F3" s="288"/>
    </row>
    <row r="4" spans="1:6" ht="12.75" thickTop="1">
      <c r="A4" s="280"/>
      <c r="B4" s="281"/>
      <c r="C4" s="282"/>
      <c r="D4" s="283"/>
      <c r="E4" s="526"/>
      <c r="F4" s="284"/>
    </row>
    <row r="5" spans="1:6">
      <c r="A5" s="289"/>
      <c r="B5" s="290"/>
      <c r="C5" s="291"/>
      <c r="D5" s="290"/>
      <c r="E5" s="528"/>
      <c r="F5" s="292"/>
    </row>
    <row r="6" spans="1:6">
      <c r="A6" s="289"/>
      <c r="B6" s="293" t="s">
        <v>80</v>
      </c>
      <c r="C6" s="291"/>
      <c r="D6" s="290"/>
      <c r="E6" s="528"/>
      <c r="F6" s="292"/>
    </row>
    <row r="7" spans="1:6" ht="84">
      <c r="A7" s="289"/>
      <c r="B7" s="294" t="s">
        <v>478</v>
      </c>
      <c r="C7" s="291"/>
      <c r="D7" s="290"/>
      <c r="E7" s="528"/>
      <c r="F7" s="292"/>
    </row>
    <row r="8" spans="1:6">
      <c r="A8" s="280" t="s">
        <v>482</v>
      </c>
      <c r="B8" s="295" t="s">
        <v>480</v>
      </c>
      <c r="C8" s="296"/>
      <c r="D8" s="297"/>
      <c r="E8" s="529"/>
      <c r="F8" s="298"/>
    </row>
    <row r="9" spans="1:6" ht="56.25">
      <c r="B9" s="295" t="s">
        <v>479</v>
      </c>
      <c r="D9" s="297"/>
      <c r="E9" s="529"/>
    </row>
    <row r="10" spans="1:6">
      <c r="A10" s="280"/>
      <c r="B10" s="295" t="s">
        <v>504</v>
      </c>
      <c r="C10" s="296" t="s">
        <v>338</v>
      </c>
      <c r="D10" s="297">
        <v>2</v>
      </c>
      <c r="E10" s="529"/>
      <c r="F10" s="298">
        <f>D10*E10</f>
        <v>0</v>
      </c>
    </row>
    <row r="11" spans="1:6">
      <c r="A11" s="280"/>
      <c r="B11" s="295" t="s">
        <v>505</v>
      </c>
      <c r="C11" s="296" t="s">
        <v>338</v>
      </c>
      <c r="D11" s="297">
        <v>1</v>
      </c>
      <c r="E11" s="529"/>
      <c r="F11" s="298">
        <f>D11*E11</f>
        <v>0</v>
      </c>
    </row>
    <row r="12" spans="1:6">
      <c r="A12" s="280"/>
      <c r="B12" s="295" t="s">
        <v>506</v>
      </c>
      <c r="C12" s="296" t="s">
        <v>338</v>
      </c>
      <c r="D12" s="297">
        <v>1</v>
      </c>
      <c r="E12" s="529"/>
      <c r="F12" s="298">
        <f>D12*E12</f>
        <v>0</v>
      </c>
    </row>
    <row r="13" spans="1:6">
      <c r="A13" s="280"/>
      <c r="B13" s="295"/>
      <c r="D13" s="296"/>
      <c r="E13" s="529"/>
      <c r="F13" s="298"/>
    </row>
    <row r="14" spans="1:6" ht="22.5">
      <c r="A14" s="280" t="s">
        <v>483</v>
      </c>
      <c r="B14" s="295" t="s">
        <v>481</v>
      </c>
      <c r="D14" s="297"/>
      <c r="E14" s="529"/>
    </row>
    <row r="15" spans="1:6" ht="78.75">
      <c r="A15" s="280"/>
      <c r="B15" s="295" t="s">
        <v>514</v>
      </c>
      <c r="D15" s="297"/>
      <c r="E15" s="529"/>
    </row>
    <row r="16" spans="1:6">
      <c r="A16" s="280"/>
      <c r="B16" s="295" t="s">
        <v>244</v>
      </c>
      <c r="C16" s="296" t="s">
        <v>338</v>
      </c>
      <c r="D16" s="297">
        <v>1</v>
      </c>
      <c r="E16" s="529"/>
      <c r="F16" s="298">
        <f>D16*E16</f>
        <v>0</v>
      </c>
    </row>
    <row r="17" spans="1:6">
      <c r="A17" s="280"/>
      <c r="B17" s="295" t="s">
        <v>245</v>
      </c>
      <c r="C17" s="296" t="s">
        <v>338</v>
      </c>
      <c r="D17" s="297">
        <v>1</v>
      </c>
      <c r="E17" s="529"/>
      <c r="F17" s="298">
        <f>D17*E17</f>
        <v>0</v>
      </c>
    </row>
    <row r="18" spans="1:6">
      <c r="A18" s="280"/>
      <c r="B18" s="295" t="s">
        <v>246</v>
      </c>
      <c r="C18" s="296" t="s">
        <v>338</v>
      </c>
      <c r="D18" s="297">
        <v>1</v>
      </c>
      <c r="E18" s="529"/>
      <c r="F18" s="298">
        <f>D18*E18</f>
        <v>0</v>
      </c>
    </row>
    <row r="19" spans="1:6">
      <c r="A19" s="280"/>
      <c r="B19" s="295" t="s">
        <v>247</v>
      </c>
      <c r="C19" s="296" t="s">
        <v>338</v>
      </c>
      <c r="D19" s="297">
        <v>1</v>
      </c>
      <c r="E19" s="529"/>
      <c r="F19" s="298">
        <f>D19*E19</f>
        <v>0</v>
      </c>
    </row>
    <row r="20" spans="1:6">
      <c r="A20" s="280" t="s">
        <v>484</v>
      </c>
      <c r="B20" s="295" t="s">
        <v>485</v>
      </c>
      <c r="D20" s="297"/>
      <c r="E20" s="529"/>
    </row>
    <row r="21" spans="1:6" ht="56.25">
      <c r="A21" s="280"/>
      <c r="B21" s="295" t="s">
        <v>499</v>
      </c>
      <c r="C21" s="296"/>
      <c r="D21" s="297"/>
      <c r="E21" s="529"/>
    </row>
    <row r="22" spans="1:6">
      <c r="A22" s="280"/>
      <c r="B22" s="295"/>
      <c r="C22" s="296" t="s">
        <v>89</v>
      </c>
      <c r="D22" s="297">
        <v>15</v>
      </c>
      <c r="E22" s="529"/>
      <c r="F22" s="298">
        <f>D22*E22</f>
        <v>0</v>
      </c>
    </row>
    <row r="23" spans="1:6">
      <c r="A23" s="280"/>
      <c r="B23" s="295"/>
      <c r="C23" s="296"/>
      <c r="D23" s="297"/>
      <c r="E23" s="529"/>
      <c r="F23" s="298"/>
    </row>
    <row r="24" spans="1:6">
      <c r="A24" s="280" t="s">
        <v>486</v>
      </c>
      <c r="B24" s="295" t="s">
        <v>500</v>
      </c>
      <c r="C24" s="296"/>
      <c r="D24" s="297"/>
      <c r="E24" s="529"/>
      <c r="F24" s="298"/>
    </row>
    <row r="25" spans="1:6" ht="33.75">
      <c r="A25" s="280"/>
      <c r="B25" s="295" t="s">
        <v>501</v>
      </c>
      <c r="C25" s="296"/>
      <c r="D25" s="297"/>
      <c r="E25" s="529"/>
      <c r="F25" s="298"/>
    </row>
    <row r="26" spans="1:6">
      <c r="A26" s="280"/>
      <c r="B26" s="295"/>
      <c r="C26" s="296" t="s">
        <v>159</v>
      </c>
      <c r="D26" s="297">
        <v>480</v>
      </c>
      <c r="E26" s="529"/>
      <c r="F26" s="298">
        <f>D26*E26</f>
        <v>0</v>
      </c>
    </row>
    <row r="27" spans="1:6">
      <c r="A27" s="280"/>
      <c r="B27" s="295"/>
      <c r="C27" s="296"/>
      <c r="D27" s="297"/>
      <c r="E27" s="529"/>
      <c r="F27" s="298"/>
    </row>
    <row r="28" spans="1:6">
      <c r="A28" s="280" t="s">
        <v>488</v>
      </c>
      <c r="B28" s="295" t="s">
        <v>503</v>
      </c>
      <c r="C28" s="296"/>
      <c r="D28" s="297"/>
      <c r="E28" s="529"/>
      <c r="F28" s="298"/>
    </row>
    <row r="29" spans="1:6" ht="45">
      <c r="A29" s="280"/>
      <c r="B29" s="295" t="s">
        <v>507</v>
      </c>
      <c r="C29" s="296"/>
      <c r="D29" s="297"/>
      <c r="E29" s="529"/>
      <c r="F29" s="298"/>
    </row>
    <row r="30" spans="1:6">
      <c r="A30" s="280"/>
      <c r="B30" s="295" t="s">
        <v>513</v>
      </c>
      <c r="C30" s="296" t="s">
        <v>89</v>
      </c>
      <c r="D30" s="297">
        <v>2</v>
      </c>
      <c r="E30" s="529"/>
      <c r="F30" s="298">
        <f>D30*E30</f>
        <v>0</v>
      </c>
    </row>
    <row r="31" spans="1:6">
      <c r="A31" s="280"/>
      <c r="B31" s="295"/>
      <c r="C31" s="296"/>
      <c r="D31" s="297"/>
      <c r="E31" s="529"/>
      <c r="F31" s="298"/>
    </row>
    <row r="32" spans="1:6" ht="12.75" thickBot="1">
      <c r="A32" s="299"/>
      <c r="B32" s="300"/>
      <c r="C32" s="301"/>
      <c r="D32" s="302"/>
      <c r="E32" s="531"/>
      <c r="F32" s="303"/>
    </row>
    <row r="33" spans="1:6" ht="12.75" thickBot="1">
      <c r="A33" s="304">
        <v>1</v>
      </c>
      <c r="B33" s="305" t="s">
        <v>248</v>
      </c>
      <c r="C33" s="306"/>
      <c r="D33" s="307"/>
      <c r="E33" s="532"/>
      <c r="F33" s="308">
        <f>SUM(F10:F30)</f>
        <v>0</v>
      </c>
    </row>
  </sheetData>
  <sheetProtection password="D0C5" sheet="1" objects="1" scenarios="1" selectLockedCells="1"/>
  <phoneticPr fontId="47" type="noConversion"/>
  <printOptions gridLines="1"/>
  <pageMargins left="0.98425196850393704" right="0.59055118110236227" top="0.98425196850393704" bottom="0.98425196850393704" header="0.51181102362204722" footer="0.51181102362204722"/>
  <pageSetup paperSize="9" scale="80" orientation="portrait" r:id="rId1"/>
  <headerFooter alignWithMargins="0">
    <oddHeader>&amp;LDVORANA UZ PŠ HRAŠĆINA
TROŠKOVNIK RADOVA&amp;R&amp;A</oddHeader>
    <oddFooter>&amp;R&amp;9&amp;P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0" tint="-0.249977111117893"/>
  </sheetPr>
  <dimension ref="A1:F55"/>
  <sheetViews>
    <sheetView view="pageLayout" topLeftCell="A36" zoomScaleNormal="100" zoomScaleSheetLayoutView="110" workbookViewId="0">
      <selection activeCell="B7" sqref="B7"/>
    </sheetView>
  </sheetViews>
  <sheetFormatPr defaultColWidth="7.28515625" defaultRowHeight="12"/>
  <cols>
    <col min="1" max="1" width="7.7109375" style="329" customWidth="1"/>
    <col min="2" max="2" width="60.140625" style="326" customWidth="1"/>
    <col min="3" max="3" width="10.7109375" style="237" customWidth="1"/>
    <col min="4" max="4" width="6.7109375" style="238" customWidth="1"/>
    <col min="5" max="5" width="9.7109375" style="322" customWidth="1"/>
    <col min="6" max="6" width="10.7109375" style="323" customWidth="1"/>
    <col min="7" max="16384" width="7.28515625" style="250"/>
  </cols>
  <sheetData>
    <row r="1" spans="1:6" s="249" customFormat="1">
      <c r="A1" s="319"/>
      <c r="B1" s="149"/>
      <c r="C1" s="3"/>
      <c r="D1" s="18"/>
      <c r="E1" s="16"/>
      <c r="F1" s="3"/>
    </row>
    <row r="2" spans="1:6" s="249" customFormat="1">
      <c r="A2" s="319"/>
      <c r="B2" s="151" t="s">
        <v>150</v>
      </c>
      <c r="C2" s="3" t="s">
        <v>86</v>
      </c>
      <c r="D2" s="18" t="s">
        <v>157</v>
      </c>
      <c r="E2" s="16" t="s">
        <v>87</v>
      </c>
      <c r="F2" s="3" t="s">
        <v>88</v>
      </c>
    </row>
    <row r="3" spans="1:6">
      <c r="A3" s="320"/>
      <c r="B3" s="321"/>
    </row>
    <row r="4" spans="1:6">
      <c r="A4" s="324">
        <v>1</v>
      </c>
      <c r="B4" s="321" t="s">
        <v>140</v>
      </c>
      <c r="C4" s="3"/>
      <c r="D4" s="4"/>
      <c r="E4" s="16"/>
      <c r="F4" s="5"/>
    </row>
    <row r="5" spans="1:6">
      <c r="A5" s="325"/>
      <c r="C5" s="3"/>
      <c r="D5" s="4"/>
      <c r="E5" s="16"/>
      <c r="F5" s="5"/>
    </row>
    <row r="6" spans="1:6">
      <c r="A6" s="327"/>
      <c r="B6" s="328" t="s">
        <v>153</v>
      </c>
      <c r="C6" s="3"/>
      <c r="D6" s="4"/>
      <c r="E6" s="16"/>
      <c r="F6" s="5"/>
    </row>
    <row r="7" spans="1:6">
      <c r="B7" s="330"/>
      <c r="C7" s="3"/>
      <c r="D7" s="4"/>
      <c r="E7" s="16"/>
      <c r="F7" s="5"/>
    </row>
    <row r="8" spans="1:6" ht="132">
      <c r="A8" s="327"/>
      <c r="B8" s="87" t="s">
        <v>22</v>
      </c>
      <c r="C8" s="331"/>
      <c r="D8" s="332"/>
      <c r="E8" s="54"/>
      <c r="F8" s="331"/>
    </row>
    <row r="9" spans="1:6" ht="72">
      <c r="A9" s="327"/>
      <c r="B9" s="87" t="s">
        <v>212</v>
      </c>
      <c r="C9" s="331"/>
      <c r="D9" s="332"/>
      <c r="E9" s="54"/>
      <c r="F9" s="331"/>
    </row>
    <row r="10" spans="1:6">
      <c r="A10" s="327" t="s">
        <v>482</v>
      </c>
      <c r="B10" s="216" t="s">
        <v>231</v>
      </c>
      <c r="C10" s="214"/>
      <c r="D10" s="215"/>
      <c r="E10" s="54"/>
      <c r="F10" s="331"/>
    </row>
    <row r="11" spans="1:6" ht="24">
      <c r="A11" s="327"/>
      <c r="B11" s="216" t="s">
        <v>232</v>
      </c>
      <c r="C11" s="213"/>
      <c r="D11" s="213"/>
      <c r="E11" s="54"/>
      <c r="F11" s="331"/>
    </row>
    <row r="12" spans="1:6" ht="13.5">
      <c r="B12" s="216"/>
      <c r="C12" s="214">
        <v>400</v>
      </c>
      <c r="D12" s="215" t="s">
        <v>331</v>
      </c>
      <c r="E12" s="298"/>
      <c r="F12" s="331">
        <f>E12*C12</f>
        <v>0</v>
      </c>
    </row>
    <row r="13" spans="1:6">
      <c r="A13" s="327" t="s">
        <v>483</v>
      </c>
      <c r="B13" s="216" t="s">
        <v>233</v>
      </c>
      <c r="C13" s="214"/>
      <c r="D13" s="215"/>
      <c r="E13" s="54"/>
      <c r="F13" s="331"/>
    </row>
    <row r="14" spans="1:6" ht="132">
      <c r="B14" s="216" t="s">
        <v>515</v>
      </c>
      <c r="C14" s="213"/>
      <c r="D14" s="213"/>
      <c r="E14" s="54"/>
      <c r="F14" s="331"/>
    </row>
    <row r="15" spans="1:6" ht="13.5">
      <c r="A15" s="327"/>
      <c r="B15" s="216" t="s">
        <v>234</v>
      </c>
      <c r="C15" s="214">
        <v>4800</v>
      </c>
      <c r="D15" s="215" t="s">
        <v>331</v>
      </c>
      <c r="E15" s="54"/>
      <c r="F15" s="331">
        <f>E15*C15</f>
        <v>0</v>
      </c>
    </row>
    <row r="16" spans="1:6">
      <c r="B16" s="216"/>
      <c r="C16" s="214"/>
      <c r="D16" s="215"/>
      <c r="E16" s="54"/>
      <c r="F16" s="331"/>
    </row>
    <row r="17" spans="1:6" ht="24">
      <c r="A17" s="327" t="s">
        <v>484</v>
      </c>
      <c r="B17" s="213" t="s">
        <v>502</v>
      </c>
      <c r="C17" s="214"/>
      <c r="D17" s="215"/>
      <c r="E17" s="54"/>
      <c r="F17" s="331"/>
    </row>
    <row r="18" spans="1:6" ht="60">
      <c r="A18" s="327"/>
      <c r="B18" s="216" t="s">
        <v>235</v>
      </c>
      <c r="C18" s="214"/>
      <c r="D18" s="215"/>
      <c r="E18" s="298"/>
    </row>
    <row r="19" spans="1:6" ht="13.5">
      <c r="A19" s="327"/>
      <c r="B19" s="216"/>
      <c r="C19" s="214">
        <v>250</v>
      </c>
      <c r="D19" s="215" t="s">
        <v>331</v>
      </c>
      <c r="E19" s="54"/>
      <c r="F19" s="331">
        <f>E19*C19</f>
        <v>0</v>
      </c>
    </row>
    <row r="20" spans="1:6">
      <c r="A20" s="327"/>
      <c r="B20" s="334"/>
      <c r="C20" s="164"/>
      <c r="D20" s="335"/>
      <c r="E20" s="54"/>
      <c r="F20" s="331"/>
    </row>
    <row r="21" spans="1:6">
      <c r="A21" s="327" t="s">
        <v>486</v>
      </c>
      <c r="B21" s="216" t="s">
        <v>236</v>
      </c>
      <c r="C21" s="214"/>
      <c r="D21" s="215"/>
      <c r="E21" s="54"/>
      <c r="F21" s="331"/>
    </row>
    <row r="22" spans="1:6" ht="97.5">
      <c r="B22" s="216" t="s">
        <v>353</v>
      </c>
      <c r="C22" s="213"/>
      <c r="D22" s="213"/>
      <c r="E22" s="54"/>
      <c r="F22" s="331"/>
    </row>
    <row r="23" spans="1:6" ht="13.5">
      <c r="A23" s="327"/>
      <c r="B23" s="216" t="s">
        <v>237</v>
      </c>
      <c r="C23" s="214">
        <v>300</v>
      </c>
      <c r="D23" s="215" t="s">
        <v>331</v>
      </c>
      <c r="E23" s="298"/>
      <c r="F23" s="331">
        <f>C23*E23</f>
        <v>0</v>
      </c>
    </row>
    <row r="24" spans="1:6" ht="13.5">
      <c r="A24" s="327"/>
      <c r="B24" s="216" t="s">
        <v>238</v>
      </c>
      <c r="C24" s="214">
        <v>1200</v>
      </c>
      <c r="D24" s="215" t="s">
        <v>332</v>
      </c>
      <c r="E24" s="54"/>
      <c r="F24" s="331">
        <f>C24*E24</f>
        <v>0</v>
      </c>
    </row>
    <row r="25" spans="1:6">
      <c r="A25" s="327"/>
      <c r="B25" s="216"/>
      <c r="C25" s="477"/>
      <c r="D25" s="215"/>
      <c r="E25" s="54"/>
      <c r="F25" s="331"/>
    </row>
    <row r="26" spans="1:6" ht="24">
      <c r="A26" s="336" t="s">
        <v>488</v>
      </c>
      <c r="B26" s="216" t="s">
        <v>346</v>
      </c>
      <c r="C26" s="214"/>
      <c r="D26" s="215"/>
      <c r="E26" s="298"/>
      <c r="F26" s="337"/>
    </row>
    <row r="27" spans="1:6" ht="24">
      <c r="A27" s="336"/>
      <c r="B27" s="216" t="s">
        <v>239</v>
      </c>
      <c r="C27" s="214"/>
      <c r="D27" s="215"/>
      <c r="E27" s="298"/>
    </row>
    <row r="28" spans="1:6" ht="13.5">
      <c r="A28" s="333"/>
      <c r="B28" s="216"/>
      <c r="C28" s="214">
        <v>700</v>
      </c>
      <c r="D28" s="215" t="s">
        <v>331</v>
      </c>
      <c r="E28" s="298"/>
      <c r="F28" s="331">
        <f>C28*E28</f>
        <v>0</v>
      </c>
    </row>
    <row r="29" spans="1:6" s="338" customFormat="1">
      <c r="A29" s="333"/>
      <c r="B29" s="216"/>
      <c r="C29" s="214"/>
      <c r="D29" s="215"/>
      <c r="E29" s="298"/>
      <c r="F29" s="337"/>
    </row>
    <row r="30" spans="1:6" s="338" customFormat="1">
      <c r="A30" s="336" t="s">
        <v>489</v>
      </c>
      <c r="B30" s="213" t="s">
        <v>240</v>
      </c>
      <c r="C30" s="214"/>
      <c r="D30" s="215"/>
      <c r="E30" s="298"/>
      <c r="F30" s="337"/>
    </row>
    <row r="31" spans="1:6" ht="96">
      <c r="B31" s="213" t="s">
        <v>511</v>
      </c>
      <c r="C31" s="214"/>
      <c r="D31" s="215"/>
      <c r="E31" s="298"/>
      <c r="F31" s="337"/>
    </row>
    <row r="32" spans="1:6" ht="36">
      <c r="A32" s="336"/>
      <c r="B32" s="213" t="s">
        <v>329</v>
      </c>
      <c r="C32" s="214"/>
      <c r="D32" s="215"/>
      <c r="E32" s="298"/>
    </row>
    <row r="33" spans="1:6" ht="36">
      <c r="A33" s="333"/>
      <c r="B33" s="213" t="s">
        <v>241</v>
      </c>
      <c r="C33" s="214"/>
      <c r="D33" s="215"/>
      <c r="E33" s="298"/>
      <c r="F33" s="337"/>
    </row>
    <row r="34" spans="1:6" ht="25.5">
      <c r="A34" s="333"/>
      <c r="B34" s="213" t="s">
        <v>334</v>
      </c>
      <c r="C34" s="214"/>
      <c r="D34" s="215"/>
      <c r="E34" s="298"/>
      <c r="F34" s="337"/>
    </row>
    <row r="35" spans="1:6" ht="13.5">
      <c r="A35" s="333"/>
      <c r="B35" s="213" t="s">
        <v>509</v>
      </c>
      <c r="C35" s="214">
        <v>160</v>
      </c>
      <c r="D35" s="215" t="s">
        <v>333</v>
      </c>
      <c r="E35" s="298"/>
      <c r="F35" s="331">
        <f>C35*E35</f>
        <v>0</v>
      </c>
    </row>
    <row r="36" spans="1:6" ht="13.5">
      <c r="A36" s="333"/>
      <c r="B36" s="213" t="s">
        <v>510</v>
      </c>
      <c r="C36" s="477">
        <v>80</v>
      </c>
      <c r="D36" s="215" t="s">
        <v>333</v>
      </c>
      <c r="E36" s="298"/>
      <c r="F36" s="331">
        <f>C36*E36</f>
        <v>0</v>
      </c>
    </row>
    <row r="37" spans="1:6" ht="13.5">
      <c r="A37" s="333"/>
      <c r="B37" s="213" t="s">
        <v>508</v>
      </c>
      <c r="C37" s="214">
        <v>60</v>
      </c>
      <c r="D37" s="215" t="s">
        <v>331</v>
      </c>
      <c r="E37" s="298"/>
      <c r="F37" s="331">
        <f>C37*E37</f>
        <v>0</v>
      </c>
    </row>
    <row r="38" spans="1:6" ht="13.5">
      <c r="A38" s="333"/>
      <c r="B38" s="213" t="s">
        <v>512</v>
      </c>
      <c r="C38" s="477">
        <v>20</v>
      </c>
      <c r="D38" s="215" t="s">
        <v>331</v>
      </c>
      <c r="E38" s="298"/>
      <c r="F38" s="331">
        <f>C38*E38</f>
        <v>0</v>
      </c>
    </row>
    <row r="39" spans="1:6">
      <c r="A39" s="333"/>
      <c r="B39" s="213"/>
      <c r="C39" s="477"/>
      <c r="D39" s="215"/>
      <c r="E39" s="298"/>
      <c r="F39" s="331"/>
    </row>
    <row r="40" spans="1:6">
      <c r="A40" s="339">
        <v>7</v>
      </c>
      <c r="B40" s="213" t="s">
        <v>242</v>
      </c>
      <c r="C40" s="477"/>
      <c r="D40" s="215"/>
      <c r="E40" s="298"/>
      <c r="F40" s="337"/>
    </row>
    <row r="41" spans="1:6" ht="48">
      <c r="A41" s="339"/>
      <c r="B41" s="213" t="s">
        <v>243</v>
      </c>
      <c r="C41" s="477"/>
      <c r="D41" s="213"/>
      <c r="E41" s="298"/>
    </row>
    <row r="42" spans="1:6">
      <c r="A42" s="333"/>
      <c r="B42" s="218"/>
      <c r="C42" s="477">
        <v>9</v>
      </c>
      <c r="D42" s="215" t="s">
        <v>89</v>
      </c>
      <c r="E42" s="298"/>
      <c r="F42" s="331">
        <f>C42*E42</f>
        <v>0</v>
      </c>
    </row>
    <row r="43" spans="1:6">
      <c r="A43" s="333"/>
      <c r="B43" s="218"/>
      <c r="C43" s="214"/>
      <c r="D43" s="215"/>
      <c r="E43" s="298"/>
      <c r="F43" s="331"/>
    </row>
    <row r="44" spans="1:6">
      <c r="A44" s="581"/>
      <c r="B44" s="582"/>
      <c r="C44" s="380"/>
      <c r="D44" s="381"/>
      <c r="E44" s="239"/>
      <c r="F44" s="382"/>
    </row>
    <row r="45" spans="1:6">
      <c r="A45" s="583"/>
      <c r="B45" s="580" t="s">
        <v>186</v>
      </c>
      <c r="C45" s="579"/>
      <c r="D45" s="579"/>
      <c r="E45" s="364"/>
      <c r="F45" s="584">
        <f>SUM(F11:F42)</f>
        <v>0</v>
      </c>
    </row>
    <row r="46" spans="1:6">
      <c r="A46" s="585"/>
      <c r="B46" s="586"/>
      <c r="C46" s="587"/>
      <c r="D46" s="587"/>
      <c r="E46" s="588"/>
      <c r="F46" s="278"/>
    </row>
    <row r="49" spans="1:6">
      <c r="A49" s="342"/>
      <c r="B49" s="322"/>
      <c r="D49" s="237"/>
      <c r="F49" s="237"/>
    </row>
    <row r="53" spans="1:6" s="338" customFormat="1">
      <c r="A53" s="329"/>
      <c r="B53" s="326"/>
      <c r="C53" s="237"/>
      <c r="D53" s="238"/>
      <c r="E53" s="322"/>
      <c r="F53" s="323"/>
    </row>
    <row r="54" spans="1:6" s="343" customFormat="1">
      <c r="A54" s="329"/>
      <c r="B54" s="326"/>
      <c r="C54" s="237"/>
      <c r="D54" s="238"/>
      <c r="E54" s="322"/>
      <c r="F54" s="323"/>
    </row>
    <row r="55" spans="1:6" s="344" customFormat="1">
      <c r="A55" s="329"/>
      <c r="B55" s="326"/>
      <c r="C55" s="237"/>
      <c r="D55" s="238"/>
      <c r="E55" s="322"/>
      <c r="F55" s="323"/>
    </row>
  </sheetData>
  <sheetProtection password="D0C5" sheet="1" objects="1" scenarios="1" formatCells="0" selectLockedCells="1"/>
  <phoneticPr fontId="47" type="noConversion"/>
  <printOptions gridLines="1"/>
  <pageMargins left="0.98425196850393704" right="0.59055118110236227" top="0.98425196850393704" bottom="0.98425196850393704" header="0.51181102362204722" footer="0.51181102362204722"/>
  <pageSetup paperSize="9" scale="80" orientation="portrait" r:id="rId1"/>
  <headerFooter alignWithMargins="0">
    <oddHeader>&amp;LDVORANA UZ PŠ HRAŠĆINA
TROŠKOVNIK RADOVA&amp;R&amp;A</oddHeader>
    <oddFooter>&amp;R&amp;9&amp;P</oddFooter>
  </headerFooter>
  <rowBreaks count="1" manualBreakCount="1">
    <brk id="29"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0" tint="-0.249977111117893"/>
  </sheetPr>
  <dimension ref="A1:O192"/>
  <sheetViews>
    <sheetView showZeros="0" view="pageLayout" topLeftCell="A9" zoomScale="110" zoomScaleNormal="100" zoomScaleSheetLayoutView="100" zoomScalePageLayoutView="110" workbookViewId="0">
      <selection activeCell="E9" sqref="E9"/>
    </sheetView>
  </sheetViews>
  <sheetFormatPr defaultColWidth="7.28515625" defaultRowHeight="12"/>
  <cols>
    <col min="1" max="1" width="7.7109375" style="361" customWidth="1"/>
    <col min="2" max="2" width="60.140625" style="159" customWidth="1"/>
    <col min="3" max="3" width="10.7109375" style="358" customWidth="1"/>
    <col min="4" max="4" width="6.7109375" style="358" customWidth="1"/>
    <col min="5" max="5" width="9.5703125" style="326" customWidth="1"/>
    <col min="6" max="6" width="10.7109375" style="238" customWidth="1"/>
    <col min="7" max="16384" width="7.28515625" style="250"/>
  </cols>
  <sheetData>
    <row r="1" spans="1:6" s="345" customFormat="1">
      <c r="A1" s="255"/>
      <c r="B1" s="149"/>
      <c r="C1" s="3"/>
      <c r="D1" s="18"/>
      <c r="E1" s="16"/>
      <c r="F1" s="3"/>
    </row>
    <row r="2" spans="1:6" s="345" customFormat="1">
      <c r="A2" s="255"/>
      <c r="B2" s="151" t="s">
        <v>150</v>
      </c>
      <c r="C2" s="3" t="s">
        <v>86</v>
      </c>
      <c r="D2" s="18" t="s">
        <v>157</v>
      </c>
      <c r="E2" s="16" t="s">
        <v>87</v>
      </c>
      <c r="F2" s="3" t="s">
        <v>88</v>
      </c>
    </row>
    <row r="3" spans="1:6" s="249" customFormat="1">
      <c r="A3" s="346"/>
      <c r="B3" s="151"/>
      <c r="C3" s="3"/>
      <c r="D3" s="18"/>
      <c r="E3" s="16"/>
      <c r="F3" s="3"/>
    </row>
    <row r="4" spans="1:6">
      <c r="A4" s="152">
        <v>2</v>
      </c>
      <c r="B4" s="347" t="s">
        <v>141</v>
      </c>
      <c r="C4" s="22"/>
      <c r="D4" s="10"/>
      <c r="E4" s="24"/>
      <c r="F4" s="25"/>
    </row>
    <row r="5" spans="1:6">
      <c r="A5" s="348"/>
      <c r="B5" s="88"/>
      <c r="C5" s="22"/>
      <c r="D5" s="10"/>
      <c r="E5" s="24"/>
      <c r="F5" s="25"/>
    </row>
    <row r="6" spans="1:6">
      <c r="A6" s="349"/>
      <c r="B6" s="158" t="s">
        <v>153</v>
      </c>
      <c r="C6" s="350"/>
      <c r="D6" s="335"/>
      <c r="E6" s="298"/>
      <c r="F6" s="351"/>
    </row>
    <row r="7" spans="1:6" s="344" customFormat="1">
      <c r="A7" s="352"/>
      <c r="B7" s="89"/>
      <c r="C7" s="247"/>
      <c r="D7" s="335"/>
      <c r="E7" s="298"/>
      <c r="F7" s="353"/>
    </row>
    <row r="8" spans="1:6" ht="132">
      <c r="A8" s="349"/>
      <c r="B8" s="87" t="s">
        <v>23</v>
      </c>
      <c r="C8" s="354"/>
      <c r="D8" s="355"/>
      <c r="E8" s="99"/>
      <c r="F8" s="356"/>
    </row>
    <row r="9" spans="1:6" ht="180">
      <c r="A9" s="349"/>
      <c r="B9" s="87" t="s">
        <v>533</v>
      </c>
      <c r="C9" s="354"/>
      <c r="D9" s="355"/>
      <c r="E9" s="56"/>
      <c r="F9" s="356"/>
    </row>
    <row r="10" spans="1:6" ht="72">
      <c r="A10" s="357"/>
      <c r="B10" s="87" t="s">
        <v>24</v>
      </c>
      <c r="E10" s="298"/>
    </row>
    <row r="11" spans="1:6" ht="96">
      <c r="A11" s="349"/>
      <c r="B11" s="87" t="s">
        <v>25</v>
      </c>
      <c r="C11" s="247"/>
      <c r="D11" s="335"/>
      <c r="E11" s="298"/>
      <c r="F11" s="353"/>
    </row>
    <row r="12" spans="1:6" ht="72">
      <c r="A12" s="349"/>
      <c r="B12" s="87" t="s">
        <v>178</v>
      </c>
      <c r="C12" s="247"/>
      <c r="D12" s="341"/>
      <c r="E12" s="298"/>
      <c r="F12" s="353"/>
    </row>
    <row r="13" spans="1:6" ht="48">
      <c r="A13" s="349"/>
      <c r="B13" s="87" t="s">
        <v>26</v>
      </c>
      <c r="C13" s="247"/>
      <c r="D13" s="341"/>
      <c r="E13" s="298"/>
      <c r="F13" s="353"/>
    </row>
    <row r="14" spans="1:6" ht="120">
      <c r="A14" s="349"/>
      <c r="B14" s="87" t="s">
        <v>27</v>
      </c>
      <c r="C14" s="247"/>
      <c r="D14" s="341"/>
      <c r="E14" s="298"/>
      <c r="F14" s="353"/>
    </row>
    <row r="15" spans="1:6" ht="48">
      <c r="A15" s="349"/>
      <c r="B15" s="87" t="s">
        <v>92</v>
      </c>
      <c r="C15" s="247"/>
      <c r="D15" s="335"/>
      <c r="E15" s="298"/>
      <c r="F15" s="353"/>
    </row>
    <row r="16" spans="1:6" ht="108">
      <c r="A16" s="349"/>
      <c r="B16" s="87" t="s">
        <v>174</v>
      </c>
      <c r="C16" s="247"/>
      <c r="D16" s="335"/>
      <c r="E16" s="298"/>
      <c r="F16" s="353"/>
    </row>
    <row r="17" spans="1:6" ht="120">
      <c r="A17" s="357"/>
      <c r="B17" s="87" t="s">
        <v>154</v>
      </c>
      <c r="C17" s="247"/>
      <c r="D17" s="335"/>
      <c r="E17" s="298"/>
      <c r="F17" s="353"/>
    </row>
    <row r="18" spans="1:6">
      <c r="A18" s="349"/>
      <c r="B18" s="89"/>
      <c r="C18" s="247"/>
      <c r="D18" s="341"/>
      <c r="E18" s="298"/>
      <c r="F18" s="353"/>
    </row>
    <row r="19" spans="1:6">
      <c r="A19" s="349"/>
      <c r="B19" s="90" t="s">
        <v>179</v>
      </c>
      <c r="C19" s="247"/>
      <c r="D19" s="335"/>
      <c r="E19" s="298"/>
      <c r="F19" s="353"/>
    </row>
    <row r="20" spans="1:6" ht="96">
      <c r="A20" s="349"/>
      <c r="B20" s="87" t="s">
        <v>335</v>
      </c>
      <c r="C20" s="247"/>
      <c r="D20" s="335"/>
      <c r="E20" s="298"/>
      <c r="F20" s="353"/>
    </row>
    <row r="21" spans="1:6" ht="24">
      <c r="A21" s="349"/>
      <c r="B21" s="87" t="s">
        <v>28</v>
      </c>
      <c r="C21" s="247"/>
      <c r="D21" s="335"/>
      <c r="E21" s="298"/>
      <c r="F21" s="353"/>
    </row>
    <row r="22" spans="1:6" ht="132">
      <c r="A22" s="357"/>
      <c r="B22" s="87" t="s">
        <v>29</v>
      </c>
      <c r="C22" s="247"/>
      <c r="D22" s="335"/>
      <c r="E22" s="298"/>
      <c r="F22" s="353"/>
    </row>
    <row r="23" spans="1:6" ht="84">
      <c r="A23" s="349"/>
      <c r="B23" s="87" t="s">
        <v>155</v>
      </c>
      <c r="C23" s="247"/>
      <c r="D23" s="341"/>
      <c r="E23" s="298"/>
      <c r="F23" s="353"/>
    </row>
    <row r="24" spans="1:6">
      <c r="A24" s="349"/>
      <c r="B24" s="91"/>
      <c r="C24" s="247"/>
      <c r="D24" s="335"/>
      <c r="E24" s="298"/>
      <c r="F24" s="353"/>
    </row>
    <row r="25" spans="1:6">
      <c r="A25" s="349"/>
      <c r="B25" s="210" t="s">
        <v>128</v>
      </c>
      <c r="C25" s="247"/>
      <c r="D25" s="335"/>
      <c r="E25" s="298"/>
      <c r="F25" s="353"/>
    </row>
    <row r="26" spans="1:6">
      <c r="A26" s="357"/>
      <c r="B26" s="87" t="s">
        <v>129</v>
      </c>
      <c r="C26" s="247"/>
      <c r="D26" s="335"/>
      <c r="E26" s="298"/>
      <c r="F26" s="353"/>
    </row>
    <row r="27" spans="1:6" ht="60">
      <c r="A27" s="349"/>
      <c r="B27" s="87" t="s">
        <v>130</v>
      </c>
      <c r="C27" s="247"/>
      <c r="D27" s="335"/>
      <c r="E27" s="298"/>
      <c r="F27" s="353"/>
    </row>
    <row r="28" spans="1:6">
      <c r="A28" s="349"/>
      <c r="B28" s="87" t="s">
        <v>131</v>
      </c>
      <c r="C28" s="247"/>
      <c r="D28" s="335"/>
      <c r="E28" s="298"/>
      <c r="F28" s="353"/>
    </row>
    <row r="29" spans="1:6" ht="36">
      <c r="A29" s="349"/>
      <c r="B29" s="87" t="s">
        <v>132</v>
      </c>
      <c r="C29" s="247"/>
      <c r="D29" s="335"/>
      <c r="E29" s="298"/>
      <c r="F29" s="353"/>
    </row>
    <row r="30" spans="1:6">
      <c r="A30" s="357"/>
      <c r="B30" s="87" t="s">
        <v>133</v>
      </c>
      <c r="C30" s="247"/>
      <c r="D30" s="335"/>
      <c r="E30" s="298"/>
      <c r="F30" s="353"/>
    </row>
    <row r="31" spans="1:6" ht="24">
      <c r="A31" s="357"/>
      <c r="B31" s="87" t="s">
        <v>134</v>
      </c>
      <c r="C31" s="247"/>
      <c r="D31" s="335"/>
      <c r="E31" s="298"/>
      <c r="F31" s="353"/>
    </row>
    <row r="32" spans="1:6">
      <c r="A32" s="349"/>
      <c r="B32" s="87" t="s">
        <v>135</v>
      </c>
      <c r="C32" s="247"/>
      <c r="D32" s="335"/>
      <c r="E32" s="298"/>
      <c r="F32" s="353"/>
    </row>
    <row r="33" spans="1:6" ht="48">
      <c r="A33" s="349"/>
      <c r="B33" s="87" t="s">
        <v>185</v>
      </c>
      <c r="C33" s="247"/>
      <c r="D33" s="335"/>
      <c r="E33" s="298"/>
      <c r="F33" s="353"/>
    </row>
    <row r="34" spans="1:6">
      <c r="A34" s="349"/>
      <c r="B34" s="211"/>
      <c r="C34" s="247"/>
      <c r="D34" s="335"/>
      <c r="E34" s="298"/>
      <c r="F34" s="353"/>
    </row>
    <row r="35" spans="1:6">
      <c r="A35" s="357"/>
      <c r="B35" s="92" t="s">
        <v>136</v>
      </c>
      <c r="C35" s="247"/>
      <c r="D35" s="335"/>
      <c r="E35" s="298"/>
      <c r="F35" s="353"/>
    </row>
    <row r="36" spans="1:6" ht="36">
      <c r="A36" s="357"/>
      <c r="B36" s="87" t="s">
        <v>137</v>
      </c>
      <c r="C36" s="247"/>
      <c r="D36" s="335"/>
      <c r="E36" s="298"/>
      <c r="F36" s="353"/>
    </row>
    <row r="37" spans="1:6">
      <c r="A37" s="349"/>
      <c r="B37" s="92" t="s">
        <v>169</v>
      </c>
      <c r="C37" s="247"/>
      <c r="D37" s="335"/>
      <c r="E37" s="298"/>
      <c r="F37" s="353"/>
    </row>
    <row r="38" spans="1:6" ht="120">
      <c r="A38" s="349"/>
      <c r="B38" s="87" t="s">
        <v>30</v>
      </c>
      <c r="C38" s="247"/>
      <c r="D38" s="335"/>
      <c r="E38" s="298"/>
      <c r="F38" s="353"/>
    </row>
    <row r="39" spans="1:6">
      <c r="A39" s="357"/>
      <c r="B39" s="210" t="s">
        <v>138</v>
      </c>
      <c r="C39" s="247"/>
      <c r="D39" s="335"/>
      <c r="E39" s="298"/>
      <c r="F39" s="353"/>
    </row>
    <row r="40" spans="1:6" ht="60">
      <c r="A40" s="357"/>
      <c r="B40" s="87" t="s">
        <v>94</v>
      </c>
      <c r="C40" s="247"/>
      <c r="D40" s="335"/>
      <c r="E40" s="298"/>
      <c r="F40" s="353"/>
    </row>
    <row r="41" spans="1:6" ht="72">
      <c r="A41" s="349"/>
      <c r="B41" s="87" t="s">
        <v>93</v>
      </c>
      <c r="C41" s="247"/>
      <c r="D41" s="335"/>
      <c r="E41" s="298"/>
      <c r="F41" s="353"/>
    </row>
    <row r="42" spans="1:6" ht="120">
      <c r="A42" s="349"/>
      <c r="B42" s="87" t="s">
        <v>209</v>
      </c>
      <c r="C42" s="247"/>
      <c r="D42" s="335"/>
      <c r="E42" s="298"/>
      <c r="F42" s="353"/>
    </row>
    <row r="43" spans="1:6">
      <c r="A43" s="349"/>
      <c r="B43" s="211"/>
      <c r="C43" s="247"/>
      <c r="D43" s="335"/>
      <c r="E43" s="298"/>
      <c r="F43" s="353"/>
    </row>
    <row r="44" spans="1:6">
      <c r="A44" s="349"/>
      <c r="B44" s="211" t="s">
        <v>180</v>
      </c>
      <c r="C44" s="247"/>
      <c r="D44" s="335"/>
      <c r="E44" s="298"/>
      <c r="F44" s="353"/>
    </row>
    <row r="45" spans="1:6" ht="108">
      <c r="A45" s="349"/>
      <c r="B45" s="87" t="s">
        <v>330</v>
      </c>
      <c r="C45" s="247"/>
      <c r="D45" s="335"/>
      <c r="E45" s="298"/>
      <c r="F45" s="353"/>
    </row>
    <row r="46" spans="1:6">
      <c r="A46" s="349"/>
      <c r="B46" s="212"/>
      <c r="C46" s="247"/>
      <c r="D46" s="335"/>
      <c r="E46" s="298"/>
      <c r="F46" s="353"/>
    </row>
    <row r="47" spans="1:6">
      <c r="A47" s="349"/>
      <c r="B47" s="211" t="s">
        <v>181</v>
      </c>
      <c r="C47" s="247"/>
      <c r="D47" s="335"/>
      <c r="E47" s="298"/>
      <c r="F47" s="353"/>
    </row>
    <row r="48" spans="1:6" ht="156">
      <c r="A48" s="349"/>
      <c r="B48" s="87" t="s">
        <v>611</v>
      </c>
      <c r="C48" s="247"/>
      <c r="D48" s="335"/>
      <c r="E48" s="298"/>
      <c r="F48" s="353"/>
    </row>
    <row r="49" spans="1:6">
      <c r="A49" s="349"/>
      <c r="B49" s="90"/>
      <c r="C49" s="354"/>
      <c r="D49" s="355"/>
      <c r="E49" s="56"/>
      <c r="F49" s="356"/>
    </row>
    <row r="50" spans="1:6" ht="24">
      <c r="A50" s="357">
        <v>1</v>
      </c>
      <c r="B50" s="213" t="s">
        <v>214</v>
      </c>
      <c r="C50" s="214"/>
      <c r="D50" s="214"/>
      <c r="E50" s="298"/>
    </row>
    <row r="51" spans="1:6" ht="36">
      <c r="A51" s="357"/>
      <c r="B51" s="213" t="s">
        <v>215</v>
      </c>
      <c r="C51" s="214"/>
      <c r="D51" s="214"/>
      <c r="E51" s="535"/>
      <c r="F51" s="247">
        <f>C51*E51</f>
        <v>0</v>
      </c>
    </row>
    <row r="52" spans="1:6" ht="13.5">
      <c r="A52" s="357"/>
      <c r="B52" s="213" t="s">
        <v>216</v>
      </c>
      <c r="C52" s="214">
        <v>42</v>
      </c>
      <c r="D52" s="214" t="s">
        <v>331</v>
      </c>
      <c r="E52" s="535"/>
      <c r="F52" s="298">
        <f>C52*E52</f>
        <v>0</v>
      </c>
    </row>
    <row r="53" spans="1:6" ht="13.5">
      <c r="A53" s="357"/>
      <c r="B53" s="213" t="s">
        <v>534</v>
      </c>
      <c r="C53" s="214">
        <v>20</v>
      </c>
      <c r="D53" s="477" t="s">
        <v>331</v>
      </c>
      <c r="E53" s="535"/>
      <c r="F53" s="298">
        <f>C53*E53</f>
        <v>0</v>
      </c>
    </row>
    <row r="54" spans="1:6">
      <c r="A54" s="357"/>
      <c r="F54" s="298"/>
    </row>
    <row r="55" spans="1:6" ht="24">
      <c r="A55" s="357">
        <v>2</v>
      </c>
      <c r="B55" s="213" t="s">
        <v>530</v>
      </c>
      <c r="C55" s="214"/>
      <c r="D55" s="214"/>
      <c r="E55" s="298"/>
      <c r="F55" s="298"/>
    </row>
    <row r="56" spans="1:6" ht="24">
      <c r="A56" s="349"/>
      <c r="B56" s="213" t="s">
        <v>516</v>
      </c>
      <c r="C56" s="214"/>
      <c r="D56" s="214"/>
      <c r="E56" s="298"/>
      <c r="F56" s="298"/>
    </row>
    <row r="57" spans="1:6" ht="13.5">
      <c r="A57" s="349"/>
      <c r="B57" s="213" t="s">
        <v>218</v>
      </c>
      <c r="C57" s="214">
        <v>85</v>
      </c>
      <c r="D57" s="214" t="s">
        <v>331</v>
      </c>
      <c r="E57" s="298"/>
      <c r="F57" s="298">
        <f>C57*E57</f>
        <v>0</v>
      </c>
    </row>
    <row r="58" spans="1:6" ht="13.5">
      <c r="A58" s="349"/>
      <c r="B58" s="213" t="s">
        <v>217</v>
      </c>
      <c r="C58" s="214">
        <v>25</v>
      </c>
      <c r="D58" s="214" t="s">
        <v>332</v>
      </c>
      <c r="E58" s="298"/>
      <c r="F58" s="298">
        <f>C58*E58</f>
        <v>0</v>
      </c>
    </row>
    <row r="59" spans="1:6">
      <c r="A59" s="349"/>
      <c r="B59" s="359"/>
      <c r="C59" s="247"/>
      <c r="D59" s="335"/>
      <c r="E59" s="298"/>
      <c r="F59" s="298"/>
    </row>
    <row r="60" spans="1:6" ht="24">
      <c r="A60" s="357">
        <v>3</v>
      </c>
      <c r="B60" s="213" t="s">
        <v>531</v>
      </c>
      <c r="C60" s="214"/>
      <c r="D60" s="214"/>
      <c r="E60" s="298"/>
      <c r="F60" s="298"/>
    </row>
    <row r="61" spans="1:6" ht="24">
      <c r="A61" s="349"/>
      <c r="B61" s="213" t="s">
        <v>532</v>
      </c>
      <c r="C61" s="214"/>
      <c r="D61" s="214"/>
      <c r="E61" s="535"/>
      <c r="F61" s="247"/>
    </row>
    <row r="62" spans="1:6" ht="13.5">
      <c r="A62" s="349"/>
      <c r="B62" s="213" t="s">
        <v>219</v>
      </c>
      <c r="C62" s="214">
        <v>170</v>
      </c>
      <c r="D62" s="214" t="s">
        <v>331</v>
      </c>
      <c r="E62" s="535"/>
      <c r="F62" s="298">
        <f>C62*E62</f>
        <v>0</v>
      </c>
    </row>
    <row r="63" spans="1:6" ht="13.5">
      <c r="A63" s="349"/>
      <c r="B63" s="213" t="s">
        <v>217</v>
      </c>
      <c r="C63" s="214">
        <v>40</v>
      </c>
      <c r="D63" s="214" t="s">
        <v>332</v>
      </c>
      <c r="E63" s="535"/>
      <c r="F63" s="298">
        <f>C63*E63</f>
        <v>0</v>
      </c>
    </row>
    <row r="64" spans="1:6">
      <c r="A64" s="349"/>
      <c r="B64" s="359"/>
      <c r="C64" s="247"/>
      <c r="D64" s="335"/>
      <c r="E64" s="298"/>
      <c r="F64" s="298"/>
    </row>
    <row r="65" spans="1:6">
      <c r="A65" s="357">
        <v>4</v>
      </c>
      <c r="B65" s="213" t="s">
        <v>520</v>
      </c>
      <c r="C65" s="214"/>
      <c r="D65" s="214"/>
      <c r="E65" s="298"/>
      <c r="F65" s="298"/>
    </row>
    <row r="66" spans="1:6" ht="24">
      <c r="A66" s="349"/>
      <c r="B66" s="213" t="s">
        <v>517</v>
      </c>
      <c r="C66" s="214"/>
      <c r="D66" s="214"/>
      <c r="E66" s="298"/>
      <c r="F66" s="298"/>
    </row>
    <row r="67" spans="1:6" ht="13.5">
      <c r="A67" s="349"/>
      <c r="B67" s="213" t="s">
        <v>518</v>
      </c>
      <c r="C67" s="214">
        <v>80</v>
      </c>
      <c r="D67" s="214" t="s">
        <v>331</v>
      </c>
      <c r="E67" s="535"/>
      <c r="F67" s="298">
        <f>C67*E67</f>
        <v>0</v>
      </c>
    </row>
    <row r="68" spans="1:6" ht="13.5">
      <c r="A68" s="349"/>
      <c r="B68" s="213" t="s">
        <v>519</v>
      </c>
      <c r="C68" s="477">
        <v>300</v>
      </c>
      <c r="D68" s="477" t="s">
        <v>331</v>
      </c>
      <c r="E68" s="535"/>
      <c r="F68" s="298">
        <f>C68*E68</f>
        <v>0</v>
      </c>
    </row>
    <row r="69" spans="1:6" ht="13.5">
      <c r="A69" s="349"/>
      <c r="B69" s="213" t="s">
        <v>220</v>
      </c>
      <c r="C69" s="214">
        <v>3000</v>
      </c>
      <c r="D69" s="214" t="s">
        <v>332</v>
      </c>
      <c r="E69" s="298"/>
      <c r="F69" s="298">
        <f t="shared" ref="F69:F74" si="0">C69*E69</f>
        <v>0</v>
      </c>
    </row>
    <row r="70" spans="1:6">
      <c r="A70" s="349"/>
      <c r="B70" s="359"/>
      <c r="C70" s="247"/>
      <c r="D70" s="335"/>
      <c r="E70" s="298"/>
      <c r="F70" s="298"/>
    </row>
    <row r="71" spans="1:6" s="344" customFormat="1">
      <c r="A71" s="357">
        <v>5</v>
      </c>
      <c r="B71" s="213" t="s">
        <v>522</v>
      </c>
      <c r="C71" s="214"/>
      <c r="D71" s="214"/>
      <c r="E71" s="535"/>
      <c r="F71" s="298"/>
    </row>
    <row r="72" spans="1:6" s="344" customFormat="1" ht="24">
      <c r="A72" s="357"/>
      <c r="B72" s="213" t="s">
        <v>221</v>
      </c>
      <c r="C72" s="214"/>
      <c r="D72" s="214"/>
      <c r="E72" s="535"/>
      <c r="F72" s="298"/>
    </row>
    <row r="73" spans="1:6" ht="13.5">
      <c r="A73" s="349"/>
      <c r="B73" s="213" t="s">
        <v>218</v>
      </c>
      <c r="C73" s="214">
        <v>20</v>
      </c>
      <c r="D73" s="214" t="s">
        <v>331</v>
      </c>
      <c r="E73" s="535"/>
      <c r="F73" s="298">
        <f t="shared" si="0"/>
        <v>0</v>
      </c>
    </row>
    <row r="74" spans="1:6" ht="13.5">
      <c r="A74" s="349"/>
      <c r="B74" s="213" t="s">
        <v>217</v>
      </c>
      <c r="C74" s="214">
        <v>250</v>
      </c>
      <c r="D74" s="214" t="s">
        <v>332</v>
      </c>
      <c r="E74" s="298"/>
      <c r="F74" s="298">
        <f t="shared" si="0"/>
        <v>0</v>
      </c>
    </row>
    <row r="75" spans="1:6">
      <c r="A75" s="349"/>
      <c r="B75" s="213"/>
      <c r="C75" s="477"/>
      <c r="D75" s="477"/>
      <c r="E75" s="298"/>
      <c r="F75" s="298"/>
    </row>
    <row r="76" spans="1:6">
      <c r="A76" s="357">
        <v>6</v>
      </c>
      <c r="B76" s="213" t="s">
        <v>523</v>
      </c>
      <c r="C76" s="214"/>
      <c r="D76" s="214"/>
      <c r="E76" s="298"/>
      <c r="F76" s="298"/>
    </row>
    <row r="77" spans="1:6" ht="24">
      <c r="A77" s="349"/>
      <c r="B77" s="213" t="s">
        <v>521</v>
      </c>
      <c r="C77" s="214"/>
      <c r="D77" s="214"/>
      <c r="E77" s="535"/>
      <c r="F77" s="298"/>
    </row>
    <row r="78" spans="1:6" ht="13.5">
      <c r="A78" s="349"/>
      <c r="B78" s="213" t="s">
        <v>537</v>
      </c>
      <c r="C78" s="214">
        <v>130</v>
      </c>
      <c r="D78" s="214" t="s">
        <v>331</v>
      </c>
      <c r="E78" s="535"/>
      <c r="F78" s="298">
        <f>C78*E78</f>
        <v>0</v>
      </c>
    </row>
    <row r="79" spans="1:6" ht="13.5">
      <c r="A79" s="349"/>
      <c r="B79" s="213" t="s">
        <v>538</v>
      </c>
      <c r="C79" s="477">
        <v>6</v>
      </c>
      <c r="D79" s="477" t="s">
        <v>331</v>
      </c>
      <c r="E79" s="535"/>
      <c r="F79" s="298">
        <f>C79*E79</f>
        <v>0</v>
      </c>
    </row>
    <row r="80" spans="1:6" ht="13.5">
      <c r="A80" s="349"/>
      <c r="B80" s="213" t="s">
        <v>222</v>
      </c>
      <c r="C80" s="214">
        <v>810</v>
      </c>
      <c r="D80" s="214" t="s">
        <v>332</v>
      </c>
      <c r="E80" s="298"/>
      <c r="F80" s="298">
        <f t="shared" ref="F80:F85" si="1">C80*E80</f>
        <v>0</v>
      </c>
    </row>
    <row r="81" spans="1:15" ht="13.5">
      <c r="A81" s="357"/>
      <c r="B81" s="213" t="s">
        <v>223</v>
      </c>
      <c r="C81" s="214">
        <v>45</v>
      </c>
      <c r="D81" s="214" t="s">
        <v>332</v>
      </c>
      <c r="E81" s="298"/>
      <c r="F81" s="298">
        <f t="shared" si="1"/>
        <v>0</v>
      </c>
    </row>
    <row r="82" spans="1:15">
      <c r="A82" s="357"/>
      <c r="B82" s="213"/>
      <c r="C82" s="477"/>
      <c r="D82" s="477"/>
      <c r="E82" s="298"/>
      <c r="F82" s="298"/>
    </row>
    <row r="83" spans="1:15" ht="24">
      <c r="A83" s="357">
        <v>7</v>
      </c>
      <c r="B83" s="213" t="s">
        <v>524</v>
      </c>
      <c r="C83" s="214"/>
      <c r="D83" s="214"/>
      <c r="E83" s="298"/>
      <c r="F83" s="298"/>
    </row>
    <row r="84" spans="1:15">
      <c r="A84" s="349"/>
      <c r="B84" s="213" t="s">
        <v>525</v>
      </c>
      <c r="C84" s="214"/>
      <c r="D84" s="214"/>
      <c r="E84" s="535"/>
      <c r="F84" s="298"/>
    </row>
    <row r="85" spans="1:15" ht="13.5">
      <c r="A85" s="349"/>
      <c r="B85" s="213"/>
      <c r="C85" s="214">
        <v>60</v>
      </c>
      <c r="D85" s="477" t="s">
        <v>331</v>
      </c>
      <c r="E85" s="535"/>
      <c r="F85" s="298">
        <f t="shared" si="1"/>
        <v>0</v>
      </c>
    </row>
    <row r="86" spans="1:15">
      <c r="A86" s="349"/>
      <c r="B86" s="360"/>
      <c r="C86" s="247"/>
      <c r="D86" s="335"/>
      <c r="E86" s="298"/>
      <c r="F86" s="298"/>
    </row>
    <row r="87" spans="1:15" ht="24">
      <c r="A87" s="357">
        <v>8</v>
      </c>
      <c r="B87" s="213" t="s">
        <v>526</v>
      </c>
      <c r="C87" s="214"/>
      <c r="D87" s="214"/>
      <c r="E87" s="298"/>
      <c r="F87" s="353"/>
    </row>
    <row r="88" spans="1:15" ht="13.5">
      <c r="A88" s="349"/>
      <c r="B88" s="213" t="s">
        <v>225</v>
      </c>
      <c r="C88" s="214">
        <v>20</v>
      </c>
      <c r="D88" s="214" t="s">
        <v>333</v>
      </c>
      <c r="E88" s="535"/>
      <c r="F88" s="298">
        <f>C88*E88</f>
        <v>0</v>
      </c>
    </row>
    <row r="89" spans="1:15" ht="13.5">
      <c r="A89" s="349"/>
      <c r="B89" s="213" t="s">
        <v>226</v>
      </c>
      <c r="C89" s="214">
        <v>20</v>
      </c>
      <c r="D89" s="214" t="s">
        <v>333</v>
      </c>
      <c r="E89" s="535"/>
      <c r="F89" s="298">
        <f>C89*E89</f>
        <v>0</v>
      </c>
    </row>
    <row r="90" spans="1:15">
      <c r="A90" s="349"/>
      <c r="B90" s="359"/>
      <c r="C90" s="247"/>
      <c r="D90" s="335"/>
      <c r="E90" s="535"/>
      <c r="F90" s="298"/>
    </row>
    <row r="91" spans="1:15" ht="24">
      <c r="A91" s="357">
        <v>9</v>
      </c>
      <c r="B91" s="213" t="s">
        <v>527</v>
      </c>
      <c r="C91" s="214"/>
      <c r="D91" s="214"/>
      <c r="E91" s="298"/>
      <c r="F91" s="298"/>
    </row>
    <row r="92" spans="1:15" ht="36">
      <c r="B92" s="213" t="s">
        <v>348</v>
      </c>
      <c r="C92" s="657"/>
      <c r="D92" s="657"/>
      <c r="E92" s="298"/>
      <c r="F92" s="298"/>
      <c r="O92" s="250" t="s">
        <v>91</v>
      </c>
    </row>
    <row r="93" spans="1:15" ht="36">
      <c r="A93" s="349"/>
      <c r="B93" s="213" t="s">
        <v>259</v>
      </c>
      <c r="C93" s="657"/>
      <c r="D93" s="657"/>
      <c r="E93" s="535"/>
      <c r="F93" s="298"/>
    </row>
    <row r="94" spans="1:15" ht="13.5">
      <c r="A94" s="349"/>
      <c r="B94" s="213" t="s">
        <v>219</v>
      </c>
      <c r="C94" s="214">
        <v>80</v>
      </c>
      <c r="D94" s="214" t="s">
        <v>331</v>
      </c>
      <c r="E94" s="535"/>
      <c r="F94" s="298">
        <f t="shared" ref="F94:F101" si="2">C94*E94</f>
        <v>0</v>
      </c>
    </row>
    <row r="95" spans="1:15" ht="13.5">
      <c r="A95" s="349"/>
      <c r="B95" s="213" t="s">
        <v>224</v>
      </c>
      <c r="C95" s="214">
        <v>620</v>
      </c>
      <c r="D95" s="214" t="s">
        <v>332</v>
      </c>
      <c r="E95" s="298"/>
      <c r="F95" s="298">
        <f t="shared" si="2"/>
        <v>0</v>
      </c>
    </row>
    <row r="96" spans="1:15" ht="13.5">
      <c r="A96" s="349"/>
      <c r="B96" s="213" t="s">
        <v>227</v>
      </c>
      <c r="C96" s="214">
        <v>50</v>
      </c>
      <c r="D96" s="214" t="s">
        <v>333</v>
      </c>
      <c r="E96" s="298"/>
      <c r="F96" s="298">
        <f t="shared" si="2"/>
        <v>0</v>
      </c>
    </row>
    <row r="97" spans="1:7">
      <c r="A97" s="349"/>
      <c r="B97" s="213"/>
      <c r="C97" s="477"/>
      <c r="D97" s="477"/>
      <c r="E97" s="298"/>
      <c r="F97" s="298"/>
    </row>
    <row r="98" spans="1:7">
      <c r="A98" s="349" t="s">
        <v>493</v>
      </c>
      <c r="B98" s="213" t="s">
        <v>528</v>
      </c>
      <c r="C98" s="477"/>
      <c r="D98" s="477"/>
      <c r="E98" s="298"/>
      <c r="F98" s="298"/>
    </row>
    <row r="99" spans="1:7">
      <c r="A99" s="349"/>
      <c r="B99" s="213" t="s">
        <v>529</v>
      </c>
      <c r="C99" s="477"/>
      <c r="D99" s="477"/>
      <c r="E99" s="298"/>
      <c r="F99" s="298"/>
    </row>
    <row r="100" spans="1:7" ht="13.5">
      <c r="A100" s="349"/>
      <c r="B100" s="213" t="s">
        <v>219</v>
      </c>
      <c r="C100" s="477">
        <v>130</v>
      </c>
      <c r="D100" s="477" t="s">
        <v>331</v>
      </c>
      <c r="E100" s="298"/>
      <c r="F100" s="298">
        <f t="shared" si="2"/>
        <v>0</v>
      </c>
    </row>
    <row r="101" spans="1:7" ht="13.5">
      <c r="A101" s="349"/>
      <c r="B101" s="213" t="s">
        <v>224</v>
      </c>
      <c r="C101" s="477">
        <v>320</v>
      </c>
      <c r="D101" s="477" t="s">
        <v>332</v>
      </c>
      <c r="E101" s="298"/>
      <c r="F101" s="298">
        <f t="shared" si="2"/>
        <v>0</v>
      </c>
    </row>
    <row r="102" spans="1:7">
      <c r="A102" s="349"/>
      <c r="B102" s="359"/>
      <c r="C102" s="247"/>
      <c r="D102" s="214"/>
      <c r="E102" s="298"/>
      <c r="F102" s="298"/>
    </row>
    <row r="103" spans="1:7">
      <c r="A103" s="349" t="s">
        <v>494</v>
      </c>
      <c r="B103" s="359" t="s">
        <v>535</v>
      </c>
      <c r="C103" s="247"/>
      <c r="D103" s="477"/>
      <c r="E103" s="298"/>
      <c r="F103" s="298"/>
    </row>
    <row r="104" spans="1:7" ht="24">
      <c r="A104" s="349"/>
      <c r="B104" s="213" t="s">
        <v>536</v>
      </c>
      <c r="C104" s="247"/>
      <c r="D104" s="477"/>
      <c r="E104" s="298"/>
      <c r="F104" s="298"/>
    </row>
    <row r="105" spans="1:7" ht="13.5">
      <c r="A105" s="349"/>
      <c r="B105" s="213" t="s">
        <v>219</v>
      </c>
      <c r="C105" s="477">
        <v>20</v>
      </c>
      <c r="D105" s="477" t="s">
        <v>331</v>
      </c>
      <c r="E105" s="298"/>
      <c r="F105" s="298">
        <f t="shared" ref="F105:F106" si="3">C105*E105</f>
        <v>0</v>
      </c>
    </row>
    <row r="106" spans="1:7" ht="13.5">
      <c r="A106" s="349"/>
      <c r="B106" s="213" t="s">
        <v>224</v>
      </c>
      <c r="C106" s="477">
        <v>100</v>
      </c>
      <c r="D106" s="477" t="s">
        <v>332</v>
      </c>
      <c r="E106" s="298"/>
      <c r="F106" s="298">
        <f t="shared" si="3"/>
        <v>0</v>
      </c>
    </row>
    <row r="107" spans="1:7">
      <c r="A107" s="349"/>
      <c r="B107" s="213"/>
      <c r="C107" s="477"/>
      <c r="D107" s="477"/>
      <c r="E107" s="298"/>
      <c r="F107" s="298"/>
    </row>
    <row r="108" spans="1:7">
      <c r="A108" s="357">
        <v>12</v>
      </c>
      <c r="B108" s="213" t="s">
        <v>228</v>
      </c>
      <c r="C108" s="214"/>
      <c r="D108" s="215"/>
      <c r="E108" s="298"/>
      <c r="F108" s="353"/>
    </row>
    <row r="109" spans="1:7" ht="24">
      <c r="A109" s="349"/>
      <c r="B109" s="213" t="s">
        <v>229</v>
      </c>
      <c r="C109" s="214"/>
      <c r="D109" s="215"/>
      <c r="E109" s="535"/>
      <c r="F109" s="247">
        <f>E109*C109</f>
        <v>0</v>
      </c>
    </row>
    <row r="110" spans="1:7">
      <c r="A110" s="349"/>
      <c r="B110" s="216" t="s">
        <v>230</v>
      </c>
      <c r="C110" s="217">
        <v>85000</v>
      </c>
      <c r="D110" s="215" t="s">
        <v>85</v>
      </c>
      <c r="E110" s="535">
        <v>0</v>
      </c>
      <c r="F110" s="298">
        <f>C110*E110</f>
        <v>0</v>
      </c>
    </row>
    <row r="111" spans="1:7" s="254" customFormat="1">
      <c r="A111" s="349"/>
      <c r="B111" s="359"/>
      <c r="C111" s="247"/>
      <c r="D111" s="335"/>
      <c r="E111" s="535"/>
      <c r="F111" s="298"/>
    </row>
    <row r="112" spans="1:7" s="365" customFormat="1">
      <c r="A112" s="362"/>
      <c r="B112" s="363"/>
      <c r="C112" s="237"/>
      <c r="D112" s="238"/>
      <c r="E112" s="364"/>
      <c r="F112" s="240"/>
      <c r="G112" s="250"/>
    </row>
    <row r="113" spans="1:7" s="365" customFormat="1" ht="24">
      <c r="A113" s="589"/>
      <c r="B113" s="590" t="s">
        <v>187</v>
      </c>
      <c r="C113" s="591"/>
      <c r="D113" s="591"/>
      <c r="E113" s="592"/>
      <c r="F113" s="593">
        <f>SUM(F50:F111)</f>
        <v>0</v>
      </c>
      <c r="G113" s="250"/>
    </row>
    <row r="114" spans="1:7">
      <c r="A114" s="237"/>
      <c r="B114" s="366"/>
      <c r="C114" s="237"/>
      <c r="D114" s="237"/>
      <c r="E114" s="322"/>
      <c r="F114" s="237"/>
    </row>
    <row r="116" spans="1:7">
      <c r="B116" s="248"/>
    </row>
    <row r="118" spans="1:7" s="63" customFormat="1">
      <c r="A118" s="361"/>
      <c r="B118" s="159"/>
      <c r="C118" s="358"/>
      <c r="D118" s="358"/>
      <c r="E118" s="326"/>
      <c r="F118" s="238"/>
      <c r="G118" s="250"/>
    </row>
    <row r="179" spans="1:7" s="367" customFormat="1">
      <c r="A179" s="361"/>
      <c r="B179" s="159"/>
      <c r="C179" s="358"/>
      <c r="D179" s="358"/>
      <c r="E179" s="326"/>
      <c r="F179" s="238"/>
      <c r="G179" s="250"/>
    </row>
    <row r="192" spans="1:7" s="344" customFormat="1">
      <c r="A192" s="361"/>
      <c r="B192" s="159"/>
      <c r="C192" s="358"/>
      <c r="D192" s="358"/>
      <c r="E192" s="326"/>
      <c r="F192" s="238"/>
      <c r="G192" s="250"/>
    </row>
  </sheetData>
  <sheetProtection password="D0C5" sheet="1" objects="1" scenarios="1" formatCells="0" selectLockedCells="1"/>
  <mergeCells count="2">
    <mergeCell ref="C92:C93"/>
    <mergeCell ref="D92:D93"/>
  </mergeCells>
  <phoneticPr fontId="47" type="noConversion"/>
  <printOptions gridLines="1"/>
  <pageMargins left="0.98425196850393704" right="0.59055118110236227" top="0.98425196850393704" bottom="0.98425196850393704" header="0.51181102362204722" footer="0.51181102362204722"/>
  <pageSetup paperSize="9" scale="80" orientation="portrait" r:id="rId1"/>
  <headerFooter alignWithMargins="0">
    <oddHeader>&amp;LDVORANA UZ PŠ HRAŠĆINA
TROŠKOVNIK RADOVA&amp;R&amp;A</oddHeader>
    <oddFooter>&amp;R&amp;9&amp;P</oddFooter>
  </headerFooter>
  <rowBreaks count="2" manualBreakCount="2">
    <brk id="49" max="5" man="1"/>
    <brk id="96"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0" tint="-0.249977111117893"/>
  </sheetPr>
  <dimension ref="A1:H83"/>
  <sheetViews>
    <sheetView showZeros="0" view="pageLayout" topLeftCell="A9" zoomScale="90" zoomScaleNormal="120" zoomScaleSheetLayoutView="130" zoomScalePageLayoutView="90" workbookViewId="0">
      <selection activeCell="E9" sqref="E9"/>
    </sheetView>
  </sheetViews>
  <sheetFormatPr defaultColWidth="7.28515625" defaultRowHeight="12"/>
  <cols>
    <col min="1" max="1" width="8.42578125" style="230" customWidth="1"/>
    <col min="2" max="2" width="74" style="111" customWidth="1"/>
    <col min="3" max="3" width="8.28515625" style="139" customWidth="1"/>
    <col min="4" max="4" width="8.28515625" style="140" customWidth="1"/>
    <col min="5" max="5" width="12.42578125" style="141" customWidth="1"/>
    <col min="6" max="6" width="12.28515625" style="142" customWidth="1"/>
    <col min="7" max="7" width="14.42578125" style="63" customWidth="1"/>
    <col min="8" max="16384" width="7.28515625" style="63"/>
  </cols>
  <sheetData>
    <row r="1" spans="1:8" s="221" customFormat="1">
      <c r="A1" s="114"/>
      <c r="B1" s="115"/>
      <c r="C1" s="3"/>
      <c r="D1" s="18"/>
      <c r="E1" s="16"/>
      <c r="F1" s="3"/>
      <c r="G1" s="555"/>
      <c r="H1" s="16"/>
    </row>
    <row r="2" spans="1:8" s="221" customFormat="1">
      <c r="A2" s="114"/>
      <c r="B2" s="116" t="s">
        <v>150</v>
      </c>
      <c r="C2" s="3" t="s">
        <v>86</v>
      </c>
      <c r="D2" s="18" t="s">
        <v>157</v>
      </c>
      <c r="E2" s="16" t="s">
        <v>87</v>
      </c>
      <c r="F2" s="3" t="s">
        <v>88</v>
      </c>
      <c r="G2" s="555" t="s">
        <v>620</v>
      </c>
      <c r="H2" s="16"/>
    </row>
    <row r="3" spans="1:8">
      <c r="A3" s="117"/>
      <c r="G3" s="536"/>
    </row>
    <row r="4" spans="1:8">
      <c r="A4" s="119">
        <v>3</v>
      </c>
      <c r="B4" s="120" t="s">
        <v>142</v>
      </c>
      <c r="C4" s="3"/>
      <c r="D4" s="4"/>
      <c r="E4" s="16"/>
      <c r="F4" s="16"/>
      <c r="G4" s="536"/>
    </row>
    <row r="5" spans="1:8">
      <c r="A5" s="121"/>
      <c r="B5" s="122"/>
      <c r="C5" s="3"/>
      <c r="D5" s="4"/>
      <c r="E5" s="16"/>
      <c r="F5" s="5"/>
      <c r="G5" s="536"/>
    </row>
    <row r="6" spans="1:8">
      <c r="A6" s="123"/>
      <c r="B6" s="124" t="s">
        <v>153</v>
      </c>
      <c r="C6" s="3"/>
      <c r="D6" s="4"/>
      <c r="E6" s="16"/>
      <c r="F6" s="5"/>
      <c r="G6" s="536"/>
    </row>
    <row r="7" spans="1:8">
      <c r="A7" s="121"/>
      <c r="B7" s="222"/>
      <c r="C7" s="3"/>
      <c r="D7" s="4"/>
      <c r="E7" s="16"/>
      <c r="F7" s="5"/>
      <c r="G7" s="536"/>
    </row>
    <row r="8" spans="1:8" ht="72">
      <c r="A8" s="121"/>
      <c r="B8" s="125" t="s">
        <v>196</v>
      </c>
      <c r="C8" s="3"/>
      <c r="D8" s="4"/>
      <c r="E8" s="16"/>
      <c r="F8" s="5"/>
      <c r="G8" s="536"/>
    </row>
    <row r="9" spans="1:8" ht="60">
      <c r="A9" s="121"/>
      <c r="B9" s="125" t="s">
        <v>197</v>
      </c>
      <c r="C9" s="3"/>
      <c r="D9" s="4"/>
      <c r="E9" s="16"/>
      <c r="F9" s="5"/>
      <c r="G9" s="536"/>
    </row>
    <row r="10" spans="1:8">
      <c r="A10" s="121"/>
      <c r="B10" s="126"/>
      <c r="C10" s="3"/>
      <c r="D10" s="4"/>
      <c r="E10" s="16"/>
      <c r="F10" s="5"/>
      <c r="G10" s="536"/>
    </row>
    <row r="11" spans="1:8">
      <c r="A11" s="121"/>
      <c r="B11" s="127" t="s">
        <v>95</v>
      </c>
      <c r="C11" s="3"/>
      <c r="D11" s="4"/>
      <c r="E11" s="16"/>
      <c r="F11" s="5"/>
      <c r="G11" s="536"/>
    </row>
    <row r="12" spans="1:8">
      <c r="A12" s="121"/>
      <c r="B12" s="126"/>
      <c r="C12" s="3"/>
      <c r="D12" s="4"/>
      <c r="E12" s="16"/>
      <c r="F12" s="5"/>
      <c r="G12" s="536"/>
    </row>
    <row r="13" spans="1:8">
      <c r="A13" s="123">
        <v>1</v>
      </c>
      <c r="B13" s="63" t="s">
        <v>539</v>
      </c>
      <c r="C13" s="3"/>
      <c r="D13" s="4"/>
      <c r="E13" s="16"/>
      <c r="F13" s="5"/>
      <c r="G13" s="536"/>
    </row>
    <row r="14" spans="1:8" ht="123.75" customHeight="1">
      <c r="A14" s="123"/>
      <c r="B14" s="110" t="s">
        <v>646</v>
      </c>
      <c r="C14" s="3"/>
      <c r="D14" s="4"/>
      <c r="E14" s="16"/>
      <c r="F14" s="5"/>
      <c r="G14" s="536"/>
    </row>
    <row r="15" spans="1:8" ht="13.5">
      <c r="A15" s="123"/>
      <c r="B15" s="223"/>
      <c r="C15" s="128">
        <v>1100</v>
      </c>
      <c r="D15" s="128" t="s">
        <v>287</v>
      </c>
      <c r="E15" s="165"/>
      <c r="F15" s="298">
        <f t="shared" ref="F15" si="0">C15*E15</f>
        <v>0</v>
      </c>
      <c r="G15" s="556"/>
      <c r="H15" s="5"/>
    </row>
    <row r="16" spans="1:8">
      <c r="A16" s="123"/>
      <c r="B16" s="63"/>
      <c r="C16" s="63"/>
      <c r="D16" s="63"/>
      <c r="E16" s="165"/>
      <c r="G16" s="556"/>
      <c r="H16" s="5"/>
    </row>
    <row r="17" spans="1:8">
      <c r="A17" s="123">
        <v>2</v>
      </c>
      <c r="B17" s="63" t="s">
        <v>540</v>
      </c>
      <c r="C17" s="3"/>
      <c r="D17" s="4"/>
      <c r="E17" s="16"/>
      <c r="F17" s="5"/>
      <c r="G17" s="556"/>
      <c r="H17" s="5"/>
    </row>
    <row r="18" spans="1:8" ht="102" customHeight="1">
      <c r="A18" s="123"/>
      <c r="B18" s="110" t="s">
        <v>647</v>
      </c>
      <c r="C18" s="3"/>
      <c r="D18" s="4"/>
      <c r="E18" s="16"/>
      <c r="F18" s="5"/>
      <c r="G18" s="556"/>
      <c r="H18" s="5"/>
    </row>
    <row r="19" spans="1:8" ht="13.5">
      <c r="A19" s="123"/>
      <c r="B19" s="224"/>
      <c r="C19" s="128">
        <v>320</v>
      </c>
      <c r="D19" s="128" t="s">
        <v>287</v>
      </c>
      <c r="E19" s="165"/>
      <c r="F19" s="298">
        <f t="shared" ref="F19" si="1">C19*E19</f>
        <v>0</v>
      </c>
      <c r="G19" s="556"/>
      <c r="H19" s="5"/>
    </row>
    <row r="20" spans="1:8">
      <c r="A20" s="123">
        <v>3</v>
      </c>
      <c r="B20" s="224" t="s">
        <v>541</v>
      </c>
      <c r="C20" s="128"/>
      <c r="D20" s="128"/>
      <c r="E20" s="16"/>
      <c r="F20" s="128"/>
      <c r="G20" s="556"/>
      <c r="H20" s="5"/>
    </row>
    <row r="21" spans="1:8">
      <c r="A21" s="123"/>
      <c r="B21" s="225" t="s">
        <v>283</v>
      </c>
      <c r="C21" s="128"/>
      <c r="D21" s="128"/>
      <c r="E21" s="16"/>
      <c r="F21" s="128"/>
      <c r="G21" s="556"/>
      <c r="H21" s="5"/>
    </row>
    <row r="22" spans="1:8">
      <c r="A22" s="123"/>
      <c r="B22" s="226" t="s">
        <v>277</v>
      </c>
      <c r="C22" s="128"/>
      <c r="D22" s="128"/>
      <c r="E22" s="16"/>
      <c r="F22" s="128"/>
      <c r="G22" s="556"/>
      <c r="H22" s="5"/>
    </row>
    <row r="23" spans="1:8">
      <c r="A23" s="123"/>
      <c r="B23" s="226" t="s">
        <v>278</v>
      </c>
      <c r="C23" s="128"/>
      <c r="D23" s="128"/>
      <c r="E23" s="16"/>
      <c r="F23" s="128"/>
      <c r="G23" s="556"/>
      <c r="H23" s="5"/>
    </row>
    <row r="24" spans="1:8">
      <c r="A24" s="123"/>
      <c r="B24" s="226" t="s">
        <v>279</v>
      </c>
      <c r="C24" s="128"/>
      <c r="D24" s="128"/>
      <c r="E24" s="16"/>
      <c r="F24" s="128"/>
      <c r="G24" s="556"/>
      <c r="H24" s="5"/>
    </row>
    <row r="25" spans="1:8">
      <c r="A25" s="123"/>
      <c r="B25" s="226" t="s">
        <v>284</v>
      </c>
      <c r="C25" s="128"/>
      <c r="D25" s="128"/>
      <c r="E25" s="16"/>
      <c r="F25" s="128"/>
      <c r="G25" s="556"/>
      <c r="H25" s="5"/>
    </row>
    <row r="26" spans="1:8">
      <c r="A26" s="123"/>
      <c r="B26" s="226" t="s">
        <v>280</v>
      </c>
      <c r="C26" s="128"/>
      <c r="D26" s="128"/>
      <c r="E26" s="16"/>
      <c r="F26" s="128"/>
      <c r="G26" s="556"/>
      <c r="H26" s="5"/>
    </row>
    <row r="27" spans="1:8">
      <c r="A27" s="123"/>
      <c r="B27" s="226" t="s">
        <v>546</v>
      </c>
      <c r="C27" s="128"/>
      <c r="D27" s="128"/>
      <c r="E27" s="16"/>
      <c r="F27" s="128"/>
      <c r="G27" s="556"/>
      <c r="H27" s="5"/>
    </row>
    <row r="28" spans="1:8" ht="72">
      <c r="A28" s="123"/>
      <c r="B28" s="110" t="s">
        <v>281</v>
      </c>
      <c r="C28" s="128"/>
      <c r="D28" s="128"/>
      <c r="E28" s="16"/>
      <c r="F28" s="128"/>
      <c r="G28" s="556"/>
      <c r="H28" s="5"/>
    </row>
    <row r="29" spans="1:8" ht="30.75" customHeight="1">
      <c r="A29" s="123"/>
      <c r="B29" s="113" t="s">
        <v>286</v>
      </c>
      <c r="C29" s="128"/>
      <c r="D29" s="128"/>
      <c r="E29" s="16"/>
      <c r="F29" s="128"/>
      <c r="G29" s="556"/>
      <c r="H29" s="5"/>
    </row>
    <row r="30" spans="1:8">
      <c r="A30" s="123"/>
      <c r="B30" s="113" t="s">
        <v>285</v>
      </c>
      <c r="C30" s="128"/>
      <c r="D30" s="128"/>
      <c r="E30" s="16"/>
      <c r="F30" s="128"/>
      <c r="G30" s="556"/>
      <c r="H30" s="5"/>
    </row>
    <row r="31" spans="1:8" ht="37.5">
      <c r="A31" s="123"/>
      <c r="B31" s="112" t="s">
        <v>282</v>
      </c>
      <c r="C31" s="128"/>
      <c r="D31" s="128"/>
      <c r="E31" s="16"/>
      <c r="F31" s="128"/>
      <c r="G31" s="556"/>
      <c r="H31" s="5"/>
    </row>
    <row r="32" spans="1:8" ht="88.5" customHeight="1">
      <c r="A32" s="123"/>
      <c r="B32" s="110" t="s">
        <v>648</v>
      </c>
      <c r="C32" s="128"/>
      <c r="D32" s="128"/>
      <c r="E32" s="16"/>
      <c r="F32" s="128"/>
      <c r="G32" s="556"/>
      <c r="H32" s="5"/>
    </row>
    <row r="33" spans="1:8" ht="13.5">
      <c r="A33" s="123"/>
      <c r="B33" s="226"/>
      <c r="C33" s="128">
        <v>60</v>
      </c>
      <c r="D33" s="128" t="s">
        <v>287</v>
      </c>
      <c r="E33" s="165"/>
      <c r="F33" s="142">
        <f>C33*E33</f>
        <v>0</v>
      </c>
      <c r="G33" s="556"/>
      <c r="H33" s="5"/>
    </row>
    <row r="34" spans="1:8">
      <c r="A34" s="123"/>
      <c r="B34" s="226"/>
      <c r="C34" s="128"/>
      <c r="D34" s="128"/>
      <c r="E34" s="16"/>
      <c r="F34" s="128"/>
      <c r="G34" s="556"/>
      <c r="H34" s="5"/>
    </row>
    <row r="35" spans="1:8">
      <c r="A35" s="123">
        <v>4</v>
      </c>
      <c r="B35" s="223" t="s">
        <v>542</v>
      </c>
      <c r="C35" s="63"/>
      <c r="D35" s="63"/>
      <c r="E35" s="536"/>
      <c r="F35" s="63"/>
      <c r="G35" s="556"/>
      <c r="H35" s="5"/>
    </row>
    <row r="36" spans="1:8">
      <c r="A36" s="123"/>
      <c r="B36" s="225" t="s">
        <v>283</v>
      </c>
      <c r="C36" s="63"/>
      <c r="D36" s="63"/>
      <c r="E36" s="536"/>
      <c r="F36" s="63"/>
      <c r="G36" s="556"/>
      <c r="H36" s="5"/>
    </row>
    <row r="37" spans="1:8">
      <c r="A37" s="123"/>
      <c r="B37" s="226" t="s">
        <v>238</v>
      </c>
      <c r="C37" s="63"/>
      <c r="D37" s="63"/>
      <c r="E37" s="536"/>
      <c r="F37" s="63"/>
      <c r="G37" s="556"/>
      <c r="H37" s="5"/>
    </row>
    <row r="38" spans="1:8">
      <c r="A38" s="123"/>
      <c r="B38" s="226" t="s">
        <v>544</v>
      </c>
      <c r="C38" s="63"/>
      <c r="D38" s="63"/>
      <c r="E38" s="536"/>
      <c r="F38" s="63"/>
      <c r="G38" s="556"/>
      <c r="H38" s="5"/>
    </row>
    <row r="39" spans="1:8">
      <c r="A39" s="123"/>
      <c r="B39" s="226" t="s">
        <v>238</v>
      </c>
      <c r="C39" s="63"/>
      <c r="D39" s="63"/>
      <c r="E39" s="536"/>
      <c r="F39" s="63"/>
      <c r="G39" s="556"/>
      <c r="H39" s="5"/>
    </row>
    <row r="40" spans="1:8">
      <c r="A40" s="123"/>
      <c r="B40" s="226" t="s">
        <v>543</v>
      </c>
      <c r="C40" s="63"/>
      <c r="D40" s="63"/>
      <c r="E40" s="536"/>
      <c r="F40" s="63"/>
      <c r="G40" s="556"/>
      <c r="H40" s="5"/>
    </row>
    <row r="41" spans="1:8">
      <c r="A41" s="123"/>
      <c r="B41" s="226" t="s">
        <v>545</v>
      </c>
      <c r="C41" s="63"/>
      <c r="D41" s="63"/>
      <c r="E41" s="536"/>
      <c r="F41" s="63"/>
      <c r="G41" s="556"/>
      <c r="H41" s="5"/>
    </row>
    <row r="42" spans="1:8">
      <c r="A42" s="123"/>
      <c r="B42" s="63" t="s">
        <v>547</v>
      </c>
      <c r="C42" s="63"/>
      <c r="D42" s="63"/>
      <c r="E42" s="536"/>
      <c r="F42" s="63"/>
      <c r="G42" s="556"/>
      <c r="H42" s="5"/>
    </row>
    <row r="43" spans="1:8">
      <c r="A43" s="123"/>
      <c r="B43" s="226" t="s">
        <v>545</v>
      </c>
      <c r="C43" s="63"/>
      <c r="D43" s="63"/>
      <c r="E43" s="536"/>
      <c r="F43" s="63"/>
      <c r="G43" s="556"/>
      <c r="H43" s="5"/>
    </row>
    <row r="44" spans="1:8" ht="72">
      <c r="A44" s="123"/>
      <c r="B44" s="110" t="s">
        <v>572</v>
      </c>
      <c r="C44" s="63"/>
      <c r="D44" s="63"/>
      <c r="E44" s="536"/>
      <c r="F44" s="63"/>
      <c r="G44" s="556"/>
      <c r="H44" s="5"/>
    </row>
    <row r="45" spans="1:8" ht="36">
      <c r="A45" s="123"/>
      <c r="B45" s="113" t="s">
        <v>571</v>
      </c>
      <c r="C45" s="63"/>
      <c r="D45" s="63"/>
      <c r="E45" s="536"/>
      <c r="F45" s="63"/>
      <c r="G45" s="556"/>
      <c r="H45" s="5"/>
    </row>
    <row r="46" spans="1:8" ht="37.5">
      <c r="A46" s="63"/>
      <c r="B46" s="112" t="s">
        <v>282</v>
      </c>
      <c r="C46" s="3"/>
      <c r="D46" s="4"/>
      <c r="E46" s="16"/>
      <c r="F46" s="5"/>
      <c r="G46" s="556"/>
      <c r="H46" s="5"/>
    </row>
    <row r="47" spans="1:8" ht="168">
      <c r="A47" s="63"/>
      <c r="B47" s="110" t="s">
        <v>649</v>
      </c>
      <c r="C47" s="3"/>
      <c r="D47" s="4"/>
      <c r="E47" s="16"/>
      <c r="F47" s="5"/>
      <c r="G47" s="556"/>
      <c r="H47" s="5"/>
    </row>
    <row r="48" spans="1:8" ht="13.5">
      <c r="A48" s="123"/>
      <c r="B48" s="224" t="s">
        <v>548</v>
      </c>
      <c r="C48" s="128">
        <v>470</v>
      </c>
      <c r="D48" s="128" t="s">
        <v>287</v>
      </c>
      <c r="E48" s="165"/>
      <c r="F48" s="298">
        <f t="shared" ref="F48:F49" si="2">C48*E48</f>
        <v>0</v>
      </c>
      <c r="G48" s="536"/>
    </row>
    <row r="49" spans="1:7" ht="13.5">
      <c r="A49" s="123"/>
      <c r="B49" s="63" t="s">
        <v>549</v>
      </c>
      <c r="C49" s="128">
        <v>50</v>
      </c>
      <c r="D49" s="128" t="s">
        <v>287</v>
      </c>
      <c r="E49" s="165"/>
      <c r="F49" s="298">
        <f t="shared" si="2"/>
        <v>0</v>
      </c>
      <c r="G49" s="536"/>
    </row>
    <row r="50" spans="1:7">
      <c r="A50" s="123"/>
      <c r="B50" s="63"/>
      <c r="C50" s="128"/>
      <c r="D50" s="128"/>
      <c r="E50" s="165"/>
      <c r="F50" s="298"/>
      <c r="G50" s="536"/>
    </row>
    <row r="51" spans="1:7">
      <c r="A51" s="123">
        <v>5</v>
      </c>
      <c r="B51" s="223" t="s">
        <v>551</v>
      </c>
      <c r="C51" s="128"/>
      <c r="D51" s="128"/>
      <c r="E51" s="165"/>
      <c r="F51" s="298"/>
      <c r="G51" s="536"/>
    </row>
    <row r="52" spans="1:7" ht="192">
      <c r="A52" s="123"/>
      <c r="B52" s="110" t="s">
        <v>650</v>
      </c>
      <c r="C52" s="128"/>
      <c r="D52" s="128"/>
      <c r="E52" s="165"/>
      <c r="F52" s="298"/>
      <c r="G52" s="536"/>
    </row>
    <row r="53" spans="1:7" ht="13.5">
      <c r="A53" s="123"/>
      <c r="B53" s="63"/>
      <c r="C53" s="128">
        <v>170</v>
      </c>
      <c r="D53" s="128" t="s">
        <v>287</v>
      </c>
      <c r="E53" s="165"/>
      <c r="F53" s="298">
        <f t="shared" ref="F53" si="3">C53*E53</f>
        <v>0</v>
      </c>
      <c r="G53" s="536"/>
    </row>
    <row r="54" spans="1:7">
      <c r="A54" s="123"/>
      <c r="B54" s="63"/>
      <c r="C54" s="128"/>
      <c r="D54" s="128"/>
      <c r="E54" s="165"/>
      <c r="F54" s="298"/>
      <c r="G54" s="536"/>
    </row>
    <row r="55" spans="1:7" s="228" customFormat="1">
      <c r="A55" s="228">
        <v>6</v>
      </c>
      <c r="B55" s="223" t="s">
        <v>550</v>
      </c>
      <c r="C55" s="3"/>
      <c r="D55" s="4"/>
      <c r="E55" s="16"/>
      <c r="F55" s="5"/>
      <c r="G55" s="557"/>
    </row>
    <row r="56" spans="1:7" ht="24.75" customHeight="1">
      <c r="A56" s="123"/>
      <c r="B56" s="111" t="s">
        <v>563</v>
      </c>
      <c r="C56" s="3"/>
      <c r="D56" s="4"/>
      <c r="E56" s="16"/>
      <c r="F56" s="5"/>
      <c r="G56" s="536"/>
    </row>
    <row r="57" spans="1:7" ht="13.5">
      <c r="C57" s="128">
        <v>100</v>
      </c>
      <c r="D57" s="128" t="s">
        <v>287</v>
      </c>
      <c r="E57" s="165"/>
      <c r="F57" s="298">
        <f t="shared" ref="F57" si="4">C57*E57</f>
        <v>0</v>
      </c>
      <c r="G57" s="536"/>
    </row>
    <row r="58" spans="1:7">
      <c r="A58" s="133"/>
      <c r="B58" s="134" t="s">
        <v>176</v>
      </c>
      <c r="C58" s="135"/>
      <c r="D58" s="136"/>
      <c r="E58" s="32"/>
      <c r="F58" s="137">
        <f>SUM(F5:F56)</f>
        <v>0</v>
      </c>
      <c r="G58" s="536"/>
    </row>
    <row r="59" spans="1:7">
      <c r="C59" s="129"/>
      <c r="D59" s="130"/>
      <c r="E59" s="165"/>
      <c r="F59" s="129"/>
      <c r="G59" s="536"/>
    </row>
    <row r="60" spans="1:7">
      <c r="D60" s="130"/>
      <c r="G60" s="536"/>
    </row>
    <row r="61" spans="1:7">
      <c r="B61" s="138" t="s">
        <v>96</v>
      </c>
      <c r="G61" s="536"/>
    </row>
    <row r="62" spans="1:7">
      <c r="G62" s="536"/>
    </row>
    <row r="63" spans="1:7" s="228" customFormat="1">
      <c r="A63" s="123"/>
      <c r="B63" s="63"/>
      <c r="C63" s="128"/>
      <c r="D63" s="128"/>
      <c r="E63" s="165"/>
      <c r="F63" s="142"/>
      <c r="G63" s="557"/>
    </row>
    <row r="64" spans="1:7">
      <c r="A64" s="123">
        <v>7</v>
      </c>
      <c r="B64" s="223" t="s">
        <v>552</v>
      </c>
      <c r="C64" s="128"/>
      <c r="D64" s="128"/>
      <c r="E64" s="165"/>
      <c r="F64" s="232"/>
      <c r="G64" s="536"/>
    </row>
    <row r="65" spans="1:7">
      <c r="A65" s="131"/>
      <c r="B65" s="229" t="s">
        <v>553</v>
      </c>
      <c r="C65" s="128"/>
      <c r="D65" s="128"/>
      <c r="E65" s="165"/>
      <c r="F65" s="232"/>
      <c r="G65" s="536"/>
    </row>
    <row r="66" spans="1:7" ht="13.5">
      <c r="A66" s="131"/>
      <c r="B66" s="233"/>
      <c r="C66" s="128">
        <v>485</v>
      </c>
      <c r="D66" s="128" t="s">
        <v>287</v>
      </c>
      <c r="E66" s="165"/>
      <c r="F66" s="142">
        <f>C66*E66</f>
        <v>0</v>
      </c>
      <c r="G66" s="536"/>
    </row>
    <row r="67" spans="1:7">
      <c r="A67" s="123">
        <v>8</v>
      </c>
      <c r="B67" s="223" t="s">
        <v>336</v>
      </c>
      <c r="C67" s="128"/>
      <c r="D67" s="128"/>
      <c r="E67" s="165"/>
      <c r="F67" s="128">
        <f>C67*E67</f>
        <v>0</v>
      </c>
      <c r="G67" s="536"/>
    </row>
    <row r="68" spans="1:7">
      <c r="B68" s="229" t="s">
        <v>554</v>
      </c>
      <c r="F68" s="128"/>
      <c r="G68" s="536"/>
    </row>
    <row r="69" spans="1:7">
      <c r="A69" s="123"/>
      <c r="B69" s="231" t="s">
        <v>288</v>
      </c>
      <c r="G69" s="536"/>
    </row>
    <row r="70" spans="1:7" ht="13.5">
      <c r="C70" s="128">
        <v>200</v>
      </c>
      <c r="D70" s="128" t="s">
        <v>287</v>
      </c>
      <c r="E70" s="165"/>
      <c r="F70" s="142">
        <f>C70*E70</f>
        <v>0</v>
      </c>
      <c r="G70" s="536"/>
    </row>
    <row r="71" spans="1:7">
      <c r="A71" s="230">
        <v>9</v>
      </c>
      <c r="B71" s="223" t="s">
        <v>555</v>
      </c>
      <c r="C71" s="128"/>
      <c r="D71" s="128"/>
      <c r="E71" s="165"/>
      <c r="G71" s="536"/>
    </row>
    <row r="72" spans="1:7" ht="24">
      <c r="B72" s="111" t="s">
        <v>592</v>
      </c>
      <c r="C72" s="128"/>
      <c r="D72" s="128"/>
      <c r="E72" s="165"/>
      <c r="G72" s="536"/>
    </row>
    <row r="73" spans="1:7" ht="13.5">
      <c r="A73" s="123"/>
      <c r="B73" s="111" t="s">
        <v>594</v>
      </c>
      <c r="C73" s="128">
        <v>90</v>
      </c>
      <c r="D73" s="128" t="s">
        <v>287</v>
      </c>
      <c r="E73" s="165"/>
      <c r="F73" s="142">
        <f>C73*E73</f>
        <v>0</v>
      </c>
      <c r="G73" s="536"/>
    </row>
    <row r="74" spans="1:7" ht="13.5">
      <c r="B74" s="111" t="s">
        <v>593</v>
      </c>
      <c r="C74" s="128">
        <v>60</v>
      </c>
      <c r="D74" s="128" t="s">
        <v>287</v>
      </c>
      <c r="E74" s="165"/>
      <c r="F74" s="142">
        <f>C74*E74</f>
        <v>0</v>
      </c>
      <c r="G74" s="536"/>
    </row>
    <row r="75" spans="1:7">
      <c r="B75" s="63"/>
      <c r="C75" s="63"/>
      <c r="D75" s="63"/>
      <c r="E75" s="536"/>
      <c r="F75" s="63"/>
      <c r="G75" s="536"/>
    </row>
    <row r="76" spans="1:7">
      <c r="A76" s="131"/>
      <c r="B76" s="132"/>
    </row>
    <row r="77" spans="1:7">
      <c r="A77" s="133"/>
      <c r="B77" s="134" t="s">
        <v>177</v>
      </c>
      <c r="C77" s="135"/>
      <c r="D77" s="136"/>
      <c r="E77" s="32"/>
      <c r="F77" s="137">
        <f>SUM(F62:F76)</f>
        <v>0</v>
      </c>
    </row>
    <row r="78" spans="1:7" ht="12.75" thickBot="1">
      <c r="A78" s="234"/>
      <c r="B78" s="143"/>
      <c r="C78" s="235"/>
      <c r="D78" s="235"/>
      <c r="E78" s="533"/>
      <c r="F78" s="144"/>
    </row>
    <row r="79" spans="1:7">
      <c r="A79" s="196"/>
      <c r="B79" s="236"/>
      <c r="C79" s="237"/>
      <c r="D79" s="238"/>
      <c r="E79" s="239"/>
      <c r="F79" s="240"/>
    </row>
    <row r="80" spans="1:7" ht="12.75" thickBot="1">
      <c r="A80" s="200"/>
      <c r="B80" s="145" t="s">
        <v>188</v>
      </c>
      <c r="C80" s="241"/>
      <c r="D80" s="241"/>
      <c r="E80" s="534"/>
      <c r="F80" s="144">
        <f>SUM(F58,F77)</f>
        <v>0</v>
      </c>
    </row>
    <row r="81" spans="1:6">
      <c r="A81" s="139"/>
      <c r="B81" s="139"/>
      <c r="C81" s="237"/>
      <c r="D81" s="237"/>
      <c r="E81" s="322"/>
      <c r="F81" s="237"/>
    </row>
    <row r="83" spans="1:6">
      <c r="B83" s="63"/>
    </row>
  </sheetData>
  <sheetProtection password="D0C5" sheet="1" objects="1" scenarios="1" formatCells="0" selectLockedCells="1"/>
  <phoneticPr fontId="47" type="noConversion"/>
  <printOptions gridLines="1"/>
  <pageMargins left="0.98425196850393704" right="0.59055118110236227" top="0.98425196850393704" bottom="0.98425196850393704" header="0.51181102362204722" footer="0.51181102362204722"/>
  <pageSetup paperSize="9" scale="61" orientation="portrait" r:id="rId1"/>
  <headerFooter alignWithMargins="0">
    <oddHeader>&amp;LDVORANA UZ PŠ HRAŠĆINA
TROŠKOVNIK RADOVA&amp;R&amp;A</oddHeader>
    <oddFooter>&amp;R&amp;9&amp;P</oddFooter>
  </headerFooter>
  <rowBreaks count="1" manualBreakCount="1">
    <brk id="44"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0" tint="-0.249977111117893"/>
  </sheetPr>
  <dimension ref="A1:F27"/>
  <sheetViews>
    <sheetView showZeros="0" view="pageBreakPreview" topLeftCell="A9" zoomScaleNormal="100" zoomScaleSheetLayoutView="100" workbookViewId="0">
      <selection activeCell="E9" sqref="E9"/>
    </sheetView>
  </sheetViews>
  <sheetFormatPr defaultColWidth="7.28515625" defaultRowHeight="12"/>
  <cols>
    <col min="1" max="1" width="7.7109375" style="260" customWidth="1"/>
    <col min="2" max="2" width="60.140625" style="368" customWidth="1"/>
    <col min="3" max="3" width="10.7109375" style="237" customWidth="1"/>
    <col min="4" max="4" width="6.7109375" style="238" customWidth="1"/>
    <col min="5" max="5" width="9.7109375" style="322" customWidth="1"/>
    <col min="6" max="6" width="10.7109375" style="142" customWidth="1"/>
    <col min="7" max="16384" width="7.28515625" style="250"/>
  </cols>
  <sheetData>
    <row r="1" spans="1:6" s="249" customFormat="1">
      <c r="A1" s="255"/>
      <c r="B1" s="149"/>
      <c r="C1" s="3"/>
      <c r="D1" s="18"/>
      <c r="E1" s="16"/>
      <c r="F1" s="3"/>
    </row>
    <row r="2" spans="1:6" s="249" customFormat="1">
      <c r="A2" s="255"/>
      <c r="B2" s="151" t="s">
        <v>150</v>
      </c>
      <c r="C2" s="3" t="s">
        <v>86</v>
      </c>
      <c r="D2" s="18" t="s">
        <v>157</v>
      </c>
      <c r="E2" s="16" t="s">
        <v>87</v>
      </c>
      <c r="F2" s="3" t="s">
        <v>88</v>
      </c>
    </row>
    <row r="3" spans="1:6">
      <c r="A3" s="267"/>
    </row>
    <row r="4" spans="1:6" s="372" customFormat="1">
      <c r="A4" s="369">
        <v>4</v>
      </c>
      <c r="B4" s="370" t="s">
        <v>143</v>
      </c>
      <c r="C4" s="57"/>
      <c r="D4" s="58"/>
      <c r="E4" s="59"/>
      <c r="F4" s="371"/>
    </row>
    <row r="5" spans="1:6">
      <c r="A5" s="257"/>
      <c r="C5" s="3"/>
      <c r="D5" s="4"/>
      <c r="E5" s="16"/>
      <c r="F5" s="5"/>
    </row>
    <row r="6" spans="1:6">
      <c r="A6" s="258"/>
      <c r="B6" s="158" t="s">
        <v>153</v>
      </c>
      <c r="C6" s="3"/>
      <c r="D6" s="4"/>
      <c r="E6" s="16"/>
      <c r="F6" s="5"/>
    </row>
    <row r="7" spans="1:6" ht="108">
      <c r="A7" s="257"/>
      <c r="B7" s="94" t="s">
        <v>170</v>
      </c>
      <c r="C7" s="3"/>
      <c r="D7" s="4"/>
      <c r="E7" s="16"/>
      <c r="F7" s="5"/>
    </row>
    <row r="8" spans="1:6">
      <c r="A8" s="258">
        <v>1</v>
      </c>
      <c r="B8" s="63" t="s">
        <v>266</v>
      </c>
      <c r="C8" s="3"/>
      <c r="D8" s="4"/>
      <c r="E8" s="16"/>
      <c r="F8" s="5"/>
    </row>
    <row r="9" spans="1:6" ht="132">
      <c r="B9" s="186" t="s">
        <v>556</v>
      </c>
      <c r="C9" s="3"/>
      <c r="D9" s="4"/>
      <c r="E9" s="16"/>
      <c r="F9" s="5"/>
    </row>
    <row r="10" spans="1:6" ht="48">
      <c r="A10" s="258"/>
      <c r="B10" s="186" t="s">
        <v>0</v>
      </c>
      <c r="C10" s="3"/>
      <c r="D10" s="4"/>
      <c r="E10" s="16"/>
      <c r="F10" s="5"/>
    </row>
    <row r="11" spans="1:6" ht="13.5">
      <c r="B11" s="275"/>
      <c r="C11" s="247">
        <v>4</v>
      </c>
      <c r="D11" s="128" t="s">
        <v>354</v>
      </c>
      <c r="E11" s="535"/>
      <c r="F11" s="247">
        <f>C11*E11</f>
        <v>0</v>
      </c>
    </row>
    <row r="12" spans="1:6" s="338" customFormat="1">
      <c r="A12" s="373"/>
      <c r="B12" s="275"/>
      <c r="C12" s="247"/>
      <c r="D12" s="128"/>
      <c r="E12" s="535"/>
      <c r="F12" s="247">
        <f>C12*E12</f>
        <v>0</v>
      </c>
    </row>
    <row r="13" spans="1:6">
      <c r="A13" s="258">
        <v>2</v>
      </c>
      <c r="B13" s="274" t="s">
        <v>344</v>
      </c>
      <c r="C13" s="128"/>
      <c r="D13" s="128"/>
      <c r="E13" s="165"/>
    </row>
    <row r="14" spans="1:6" ht="48">
      <c r="A14" s="131"/>
      <c r="B14" s="374" t="s">
        <v>347</v>
      </c>
      <c r="C14" s="128"/>
      <c r="D14" s="128"/>
      <c r="E14" s="165"/>
    </row>
    <row r="15" spans="1:6">
      <c r="A15" s="131"/>
      <c r="B15" s="374"/>
      <c r="C15" s="128"/>
      <c r="D15" s="128"/>
      <c r="E15" s="165"/>
    </row>
    <row r="16" spans="1:6">
      <c r="A16" s="131"/>
      <c r="B16" s="374"/>
      <c r="C16" s="128"/>
      <c r="D16" s="128"/>
      <c r="E16" s="165"/>
    </row>
    <row r="17" spans="1:6" ht="13.5">
      <c r="A17" s="131"/>
      <c r="B17" s="274"/>
      <c r="C17" s="128">
        <v>50</v>
      </c>
      <c r="D17" s="128" t="s">
        <v>287</v>
      </c>
      <c r="E17" s="165"/>
      <c r="F17" s="142">
        <f>C17*E17</f>
        <v>0</v>
      </c>
    </row>
    <row r="18" spans="1:6">
      <c r="A18" s="258">
        <v>3</v>
      </c>
      <c r="B18" s="274" t="s">
        <v>343</v>
      </c>
      <c r="C18" s="128"/>
      <c r="D18" s="128"/>
      <c r="E18" s="165"/>
    </row>
    <row r="19" spans="1:6" ht="36">
      <c r="A19" s="250"/>
      <c r="B19" s="274" t="s">
        <v>160</v>
      </c>
      <c r="C19" s="3"/>
      <c r="D19" s="4"/>
      <c r="E19" s="16"/>
      <c r="F19" s="5"/>
    </row>
    <row r="20" spans="1:6" ht="12.75">
      <c r="A20" s="131"/>
      <c r="B20" s="375" t="s">
        <v>327</v>
      </c>
      <c r="C20" s="247">
        <v>150</v>
      </c>
      <c r="D20" s="376" t="s">
        <v>352</v>
      </c>
      <c r="E20" s="535"/>
      <c r="F20" s="142">
        <f>C20*E20</f>
        <v>0</v>
      </c>
    </row>
    <row r="21" spans="1:6">
      <c r="A21" s="131"/>
      <c r="B21" s="274" t="s">
        <v>161</v>
      </c>
      <c r="C21" s="247">
        <v>150</v>
      </c>
      <c r="D21" s="128" t="s">
        <v>158</v>
      </c>
      <c r="E21" s="535"/>
      <c r="F21" s="142">
        <f>C21*E21</f>
        <v>0</v>
      </c>
    </row>
    <row r="22" spans="1:6">
      <c r="A22" s="377"/>
      <c r="B22" s="274" t="s">
        <v>162</v>
      </c>
      <c r="C22" s="247">
        <v>150</v>
      </c>
      <c r="D22" s="128" t="s">
        <v>158</v>
      </c>
      <c r="E22" s="165"/>
      <c r="F22" s="142">
        <f>C22*E22</f>
        <v>0</v>
      </c>
    </row>
    <row r="23" spans="1:6">
      <c r="A23" s="378"/>
      <c r="B23" s="379"/>
      <c r="C23" s="380"/>
      <c r="D23" s="381"/>
      <c r="E23" s="239"/>
      <c r="F23" s="382"/>
    </row>
    <row r="24" spans="1:6">
      <c r="A24" s="383"/>
      <c r="B24" s="277" t="s">
        <v>189</v>
      </c>
      <c r="C24" s="384"/>
      <c r="D24" s="384"/>
      <c r="E24" s="537"/>
      <c r="F24" s="278">
        <f>SUM(F9:F22)</f>
        <v>0</v>
      </c>
    </row>
    <row r="27" spans="1:6">
      <c r="B27" s="374"/>
    </row>
  </sheetData>
  <sheetProtection password="D0C5" sheet="1" objects="1" scenarios="1" formatCells="0" selectLockedCells="1"/>
  <phoneticPr fontId="47" type="noConversion"/>
  <printOptions gridLines="1"/>
  <pageMargins left="0.98425196850393704" right="0.59055118110236227" top="0.98425196850393704" bottom="0.98425196850393704" header="0.51181102362204722" footer="0.51181102362204722"/>
  <pageSetup paperSize="9" scale="80" orientation="portrait" r:id="rId1"/>
  <headerFooter alignWithMargins="0">
    <oddHeader>&amp;LDVORANA UZ PŠ HRAŠĆINA
TROŠKOVNIK RADOVA&amp;R&amp;A</oddHeader>
    <oddFooter>&amp;R&amp;9&amp;P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0" tint="-0.249977111117893"/>
  </sheetPr>
  <dimension ref="A1:G22"/>
  <sheetViews>
    <sheetView showZeros="0" view="pageLayout" topLeftCell="A9" zoomScale="130" zoomScaleNormal="110" zoomScaleSheetLayoutView="100" zoomScalePageLayoutView="130" workbookViewId="0">
      <selection activeCell="E9" sqref="E9"/>
    </sheetView>
  </sheetViews>
  <sheetFormatPr defaultColWidth="7.28515625" defaultRowHeight="12"/>
  <cols>
    <col min="1" max="1" width="6.140625" style="230" customWidth="1"/>
    <col min="2" max="2" width="57" style="171" customWidth="1"/>
    <col min="3" max="3" width="5.85546875" style="139" customWidth="1"/>
    <col min="4" max="4" width="6.5703125" style="140" customWidth="1"/>
    <col min="5" max="5" width="9.7109375" style="141" customWidth="1"/>
    <col min="6" max="6" width="9.5703125" style="142" customWidth="1"/>
    <col min="7" max="7" width="10.85546875" style="63" customWidth="1"/>
    <col min="8" max="8" width="7.28515625" style="63" customWidth="1"/>
    <col min="9" max="16384" width="7.28515625" style="63"/>
  </cols>
  <sheetData>
    <row r="1" spans="1:7" s="221" customFormat="1">
      <c r="A1" s="255"/>
      <c r="B1" s="149"/>
      <c r="C1" s="3"/>
      <c r="D1" s="18"/>
      <c r="E1" s="16"/>
      <c r="F1" s="3"/>
    </row>
    <row r="2" spans="1:7" s="221" customFormat="1">
      <c r="A2" s="255"/>
      <c r="B2" s="151" t="s">
        <v>150</v>
      </c>
      <c r="C2" s="3" t="s">
        <v>86</v>
      </c>
      <c r="D2" s="18" t="s">
        <v>157</v>
      </c>
      <c r="E2" s="16" t="s">
        <v>87</v>
      </c>
      <c r="F2" s="3" t="s">
        <v>88</v>
      </c>
      <c r="G2" s="555" t="s">
        <v>620</v>
      </c>
    </row>
    <row r="3" spans="1:7">
      <c r="A3" s="117"/>
      <c r="G3" s="536"/>
    </row>
    <row r="4" spans="1:7">
      <c r="A4" s="121">
        <v>5</v>
      </c>
      <c r="B4" s="385" t="s">
        <v>144</v>
      </c>
      <c r="C4" s="3"/>
      <c r="D4" s="4"/>
      <c r="E4" s="16"/>
      <c r="F4" s="5"/>
      <c r="G4" s="536"/>
    </row>
    <row r="5" spans="1:7">
      <c r="A5" s="121"/>
      <c r="C5" s="3"/>
      <c r="D5" s="4"/>
      <c r="E5" s="16"/>
      <c r="F5" s="5"/>
      <c r="G5" s="536"/>
    </row>
    <row r="6" spans="1:7">
      <c r="A6" s="131">
        <v>1</v>
      </c>
      <c r="B6" s="275" t="s">
        <v>270</v>
      </c>
      <c r="C6" s="129"/>
      <c r="D6" s="129"/>
      <c r="E6" s="192"/>
      <c r="G6" s="536"/>
    </row>
    <row r="7" spans="1:7" ht="97.5">
      <c r="A7" s="131"/>
      <c r="B7" s="275" t="s">
        <v>355</v>
      </c>
      <c r="C7" s="129"/>
      <c r="D7" s="129"/>
      <c r="E7" s="192"/>
      <c r="G7" s="536"/>
    </row>
    <row r="8" spans="1:7" ht="13.5">
      <c r="A8" s="123"/>
      <c r="B8" s="275" t="s">
        <v>269</v>
      </c>
      <c r="C8" s="129">
        <v>15</v>
      </c>
      <c r="D8" s="129" t="s">
        <v>332</v>
      </c>
      <c r="E8" s="16"/>
      <c r="F8" s="129">
        <f>C8*E8</f>
        <v>0</v>
      </c>
      <c r="G8" s="536"/>
    </row>
    <row r="9" spans="1:7">
      <c r="A9" s="123"/>
      <c r="B9" s="275"/>
      <c r="C9" s="3"/>
      <c r="D9" s="4"/>
      <c r="E9" s="16"/>
      <c r="F9" s="5"/>
      <c r="G9" s="536"/>
    </row>
    <row r="10" spans="1:7">
      <c r="A10" s="131">
        <v>2</v>
      </c>
      <c r="B10" s="275" t="s">
        <v>557</v>
      </c>
      <c r="C10" s="129"/>
      <c r="D10" s="129"/>
      <c r="E10" s="192"/>
      <c r="F10" s="142">
        <f>C10*E10</f>
        <v>0</v>
      </c>
      <c r="G10" s="536"/>
    </row>
    <row r="11" spans="1:7" ht="168">
      <c r="A11" s="123"/>
      <c r="B11" s="275" t="s">
        <v>643</v>
      </c>
      <c r="C11" s="3"/>
      <c r="D11" s="4"/>
      <c r="E11" s="16"/>
      <c r="G11" s="536"/>
    </row>
    <row r="12" spans="1:7" ht="13.5">
      <c r="A12" s="123"/>
      <c r="B12" s="275"/>
      <c r="C12" s="129">
        <v>970</v>
      </c>
      <c r="D12" s="129" t="s">
        <v>332</v>
      </c>
      <c r="E12" s="192"/>
      <c r="F12" s="129">
        <f>C12*E12</f>
        <v>0</v>
      </c>
      <c r="G12" s="536"/>
    </row>
    <row r="13" spans="1:7">
      <c r="A13" s="123"/>
      <c r="B13" s="275"/>
      <c r="C13" s="3"/>
      <c r="D13" s="4"/>
      <c r="E13" s="16"/>
      <c r="G13" s="536"/>
    </row>
    <row r="14" spans="1:7">
      <c r="A14" s="340">
        <v>3</v>
      </c>
      <c r="B14" s="275" t="s">
        <v>558</v>
      </c>
      <c r="C14" s="3"/>
      <c r="D14" s="4"/>
      <c r="E14" s="16"/>
      <c r="G14" s="536"/>
    </row>
    <row r="15" spans="1:7" ht="151.5" customHeight="1">
      <c r="A15" s="123"/>
      <c r="B15" s="275" t="s">
        <v>644</v>
      </c>
      <c r="C15" s="3"/>
      <c r="D15" s="4"/>
      <c r="E15" s="16"/>
      <c r="G15" s="536"/>
    </row>
    <row r="16" spans="1:7" ht="13.5">
      <c r="A16" s="131"/>
      <c r="C16" s="63">
        <v>35</v>
      </c>
      <c r="D16" s="129" t="s">
        <v>332</v>
      </c>
      <c r="E16" s="536"/>
      <c r="F16" s="63"/>
      <c r="G16" s="536"/>
    </row>
    <row r="17" spans="1:7">
      <c r="A17" s="131"/>
      <c r="B17" s="275"/>
      <c r="C17" s="129"/>
      <c r="D17" s="129"/>
      <c r="E17" s="192"/>
      <c r="G17" s="573"/>
    </row>
    <row r="18" spans="1:7">
      <c r="A18" s="378"/>
      <c r="B18" s="594"/>
      <c r="C18" s="380"/>
      <c r="D18" s="381"/>
      <c r="E18" s="239"/>
      <c r="F18" s="595"/>
      <c r="G18" s="596"/>
    </row>
    <row r="19" spans="1:7">
      <c r="A19" s="383"/>
      <c r="B19" s="277" t="s">
        <v>190</v>
      </c>
      <c r="C19" s="384"/>
      <c r="D19" s="384"/>
      <c r="E19" s="537"/>
      <c r="F19" s="396">
        <f>SUM(F6:F17)</f>
        <v>0</v>
      </c>
      <c r="G19" s="597"/>
    </row>
    <row r="20" spans="1:7">
      <c r="G20" s="536"/>
    </row>
    <row r="22" spans="1:7">
      <c r="B22" s="374"/>
    </row>
  </sheetData>
  <sheetProtection password="D0C5" sheet="1" objects="1" scenarios="1" formatCells="0" selectLockedCells="1"/>
  <phoneticPr fontId="47" type="noConversion"/>
  <printOptions gridLines="1"/>
  <pageMargins left="0.98425196850393704" right="0.59055118110236227" top="0.98425196850393704" bottom="0.98425196850393704" header="0.51181102362204722" footer="0.51181102362204722"/>
  <pageSetup paperSize="9" scale="80" orientation="portrait" r:id="rId1"/>
  <headerFooter alignWithMargins="0">
    <oddHeader>&amp;LDVORANA UZ PŠ HRAŠĆINA
TROŠKOVNIK RADOVA&amp;R&amp;A</oddHeader>
    <oddFooter>&amp;R&amp;9&amp;P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0" tint="-0.249977111117893"/>
  </sheetPr>
  <dimension ref="A1:G29"/>
  <sheetViews>
    <sheetView showZeros="0" topLeftCell="A9" zoomScale="110" zoomScaleNormal="110" zoomScaleSheetLayoutView="100" zoomScalePageLayoutView="110" workbookViewId="0">
      <selection activeCell="E9" sqref="E9"/>
    </sheetView>
  </sheetViews>
  <sheetFormatPr defaultColWidth="7.28515625" defaultRowHeight="12"/>
  <cols>
    <col min="1" max="1" width="6.42578125" style="484" customWidth="1"/>
    <col min="2" max="2" width="56.7109375" style="464" customWidth="1"/>
    <col min="3" max="3" width="6.42578125" style="390" customWidth="1"/>
    <col min="4" max="4" width="6.140625" style="362" customWidth="1"/>
    <col min="5" max="5" width="9.7109375" style="141" customWidth="1"/>
    <col min="6" max="6" width="9" style="142" customWidth="1"/>
    <col min="7" max="7" width="10.42578125" style="250" customWidth="1"/>
    <col min="8" max="255" width="7.28515625" style="250"/>
    <col min="256" max="256" width="7.7109375" style="250" customWidth="1"/>
    <col min="257" max="257" width="0" style="250" hidden="1" customWidth="1"/>
    <col min="258" max="258" width="47.7109375" style="250" customWidth="1"/>
    <col min="259" max="259" width="10.7109375" style="250" customWidth="1"/>
    <col min="260" max="260" width="6.7109375" style="250" customWidth="1"/>
    <col min="261" max="261" width="9.7109375" style="250" customWidth="1"/>
    <col min="262" max="262" width="10.7109375" style="250" customWidth="1"/>
    <col min="263" max="511" width="7.28515625" style="250"/>
    <col min="512" max="512" width="7.7109375" style="250" customWidth="1"/>
    <col min="513" max="513" width="0" style="250" hidden="1" customWidth="1"/>
    <col min="514" max="514" width="47.7109375" style="250" customWidth="1"/>
    <col min="515" max="515" width="10.7109375" style="250" customWidth="1"/>
    <col min="516" max="516" width="6.7109375" style="250" customWidth="1"/>
    <col min="517" max="517" width="9.7109375" style="250" customWidth="1"/>
    <col min="518" max="518" width="10.7109375" style="250" customWidth="1"/>
    <col min="519" max="767" width="7.28515625" style="250"/>
    <col min="768" max="768" width="7.7109375" style="250" customWidth="1"/>
    <col min="769" max="769" width="0" style="250" hidden="1" customWidth="1"/>
    <col min="770" max="770" width="47.7109375" style="250" customWidth="1"/>
    <col min="771" max="771" width="10.7109375" style="250" customWidth="1"/>
    <col min="772" max="772" width="6.7109375" style="250" customWidth="1"/>
    <col min="773" max="773" width="9.7109375" style="250" customWidth="1"/>
    <col min="774" max="774" width="10.7109375" style="250" customWidth="1"/>
    <col min="775" max="1023" width="7.28515625" style="250"/>
    <col min="1024" max="1024" width="7.7109375" style="250" customWidth="1"/>
    <col min="1025" max="1025" width="0" style="250" hidden="1" customWidth="1"/>
    <col min="1026" max="1026" width="47.7109375" style="250" customWidth="1"/>
    <col min="1027" max="1027" width="10.7109375" style="250" customWidth="1"/>
    <col min="1028" max="1028" width="6.7109375" style="250" customWidth="1"/>
    <col min="1029" max="1029" width="9.7109375" style="250" customWidth="1"/>
    <col min="1030" max="1030" width="10.7109375" style="250" customWidth="1"/>
    <col min="1031" max="1279" width="7.28515625" style="250"/>
    <col min="1280" max="1280" width="7.7109375" style="250" customWidth="1"/>
    <col min="1281" max="1281" width="0" style="250" hidden="1" customWidth="1"/>
    <col min="1282" max="1282" width="47.7109375" style="250" customWidth="1"/>
    <col min="1283" max="1283" width="10.7109375" style="250" customWidth="1"/>
    <col min="1284" max="1284" width="6.7109375" style="250" customWidth="1"/>
    <col min="1285" max="1285" width="9.7109375" style="250" customWidth="1"/>
    <col min="1286" max="1286" width="10.7109375" style="250" customWidth="1"/>
    <col min="1287" max="1535" width="7.28515625" style="250"/>
    <col min="1536" max="1536" width="7.7109375" style="250" customWidth="1"/>
    <col min="1537" max="1537" width="0" style="250" hidden="1" customWidth="1"/>
    <col min="1538" max="1538" width="47.7109375" style="250" customWidth="1"/>
    <col min="1539" max="1539" width="10.7109375" style="250" customWidth="1"/>
    <col min="1540" max="1540" width="6.7109375" style="250" customWidth="1"/>
    <col min="1541" max="1541" width="9.7109375" style="250" customWidth="1"/>
    <col min="1542" max="1542" width="10.7109375" style="250" customWidth="1"/>
    <col min="1543" max="1791" width="7.28515625" style="250"/>
    <col min="1792" max="1792" width="7.7109375" style="250" customWidth="1"/>
    <col min="1793" max="1793" width="0" style="250" hidden="1" customWidth="1"/>
    <col min="1794" max="1794" width="47.7109375" style="250" customWidth="1"/>
    <col min="1795" max="1795" width="10.7109375" style="250" customWidth="1"/>
    <col min="1796" max="1796" width="6.7109375" style="250" customWidth="1"/>
    <col min="1797" max="1797" width="9.7109375" style="250" customWidth="1"/>
    <col min="1798" max="1798" width="10.7109375" style="250" customWidth="1"/>
    <col min="1799" max="2047" width="7.28515625" style="250"/>
    <col min="2048" max="2048" width="7.7109375" style="250" customWidth="1"/>
    <col min="2049" max="2049" width="0" style="250" hidden="1" customWidth="1"/>
    <col min="2050" max="2050" width="47.7109375" style="250" customWidth="1"/>
    <col min="2051" max="2051" width="10.7109375" style="250" customWidth="1"/>
    <col min="2052" max="2052" width="6.7109375" style="250" customWidth="1"/>
    <col min="2053" max="2053" width="9.7109375" style="250" customWidth="1"/>
    <col min="2054" max="2054" width="10.7109375" style="250" customWidth="1"/>
    <col min="2055" max="2303" width="7.28515625" style="250"/>
    <col min="2304" max="2304" width="7.7109375" style="250" customWidth="1"/>
    <col min="2305" max="2305" width="0" style="250" hidden="1" customWidth="1"/>
    <col min="2306" max="2306" width="47.7109375" style="250" customWidth="1"/>
    <col min="2307" max="2307" width="10.7109375" style="250" customWidth="1"/>
    <col min="2308" max="2308" width="6.7109375" style="250" customWidth="1"/>
    <col min="2309" max="2309" width="9.7109375" style="250" customWidth="1"/>
    <col min="2310" max="2310" width="10.7109375" style="250" customWidth="1"/>
    <col min="2311" max="2559" width="7.28515625" style="250"/>
    <col min="2560" max="2560" width="7.7109375" style="250" customWidth="1"/>
    <col min="2561" max="2561" width="0" style="250" hidden="1" customWidth="1"/>
    <col min="2562" max="2562" width="47.7109375" style="250" customWidth="1"/>
    <col min="2563" max="2563" width="10.7109375" style="250" customWidth="1"/>
    <col min="2564" max="2564" width="6.7109375" style="250" customWidth="1"/>
    <col min="2565" max="2565" width="9.7109375" style="250" customWidth="1"/>
    <col min="2566" max="2566" width="10.7109375" style="250" customWidth="1"/>
    <col min="2567" max="2815" width="7.28515625" style="250"/>
    <col min="2816" max="2816" width="7.7109375" style="250" customWidth="1"/>
    <col min="2817" max="2817" width="0" style="250" hidden="1" customWidth="1"/>
    <col min="2818" max="2818" width="47.7109375" style="250" customWidth="1"/>
    <col min="2819" max="2819" width="10.7109375" style="250" customWidth="1"/>
    <col min="2820" max="2820" width="6.7109375" style="250" customWidth="1"/>
    <col min="2821" max="2821" width="9.7109375" style="250" customWidth="1"/>
    <col min="2822" max="2822" width="10.7109375" style="250" customWidth="1"/>
    <col min="2823" max="3071" width="7.28515625" style="250"/>
    <col min="3072" max="3072" width="7.7109375" style="250" customWidth="1"/>
    <col min="3073" max="3073" width="0" style="250" hidden="1" customWidth="1"/>
    <col min="3074" max="3074" width="47.7109375" style="250" customWidth="1"/>
    <col min="3075" max="3075" width="10.7109375" style="250" customWidth="1"/>
    <col min="3076" max="3076" width="6.7109375" style="250" customWidth="1"/>
    <col min="3077" max="3077" width="9.7109375" style="250" customWidth="1"/>
    <col min="3078" max="3078" width="10.7109375" style="250" customWidth="1"/>
    <col min="3079" max="3327" width="7.28515625" style="250"/>
    <col min="3328" max="3328" width="7.7109375" style="250" customWidth="1"/>
    <col min="3329" max="3329" width="0" style="250" hidden="1" customWidth="1"/>
    <col min="3330" max="3330" width="47.7109375" style="250" customWidth="1"/>
    <col min="3331" max="3331" width="10.7109375" style="250" customWidth="1"/>
    <col min="3332" max="3332" width="6.7109375" style="250" customWidth="1"/>
    <col min="3333" max="3333" width="9.7109375" style="250" customWidth="1"/>
    <col min="3334" max="3334" width="10.7109375" style="250" customWidth="1"/>
    <col min="3335" max="3583" width="7.28515625" style="250"/>
    <col min="3584" max="3584" width="7.7109375" style="250" customWidth="1"/>
    <col min="3585" max="3585" width="0" style="250" hidden="1" customWidth="1"/>
    <col min="3586" max="3586" width="47.7109375" style="250" customWidth="1"/>
    <col min="3587" max="3587" width="10.7109375" style="250" customWidth="1"/>
    <col min="3588" max="3588" width="6.7109375" style="250" customWidth="1"/>
    <col min="3589" max="3589" width="9.7109375" style="250" customWidth="1"/>
    <col min="3590" max="3590" width="10.7109375" style="250" customWidth="1"/>
    <col min="3591" max="3839" width="7.28515625" style="250"/>
    <col min="3840" max="3840" width="7.7109375" style="250" customWidth="1"/>
    <col min="3841" max="3841" width="0" style="250" hidden="1" customWidth="1"/>
    <col min="3842" max="3842" width="47.7109375" style="250" customWidth="1"/>
    <col min="3843" max="3843" width="10.7109375" style="250" customWidth="1"/>
    <col min="3844" max="3844" width="6.7109375" style="250" customWidth="1"/>
    <col min="3845" max="3845" width="9.7109375" style="250" customWidth="1"/>
    <col min="3846" max="3846" width="10.7109375" style="250" customWidth="1"/>
    <col min="3847" max="4095" width="7.28515625" style="250"/>
    <col min="4096" max="4096" width="7.7109375" style="250" customWidth="1"/>
    <col min="4097" max="4097" width="0" style="250" hidden="1" customWidth="1"/>
    <col min="4098" max="4098" width="47.7109375" style="250" customWidth="1"/>
    <col min="4099" max="4099" width="10.7109375" style="250" customWidth="1"/>
    <col min="4100" max="4100" width="6.7109375" style="250" customWidth="1"/>
    <col min="4101" max="4101" width="9.7109375" style="250" customWidth="1"/>
    <col min="4102" max="4102" width="10.7109375" style="250" customWidth="1"/>
    <col min="4103" max="4351" width="7.28515625" style="250"/>
    <col min="4352" max="4352" width="7.7109375" style="250" customWidth="1"/>
    <col min="4353" max="4353" width="0" style="250" hidden="1" customWidth="1"/>
    <col min="4354" max="4354" width="47.7109375" style="250" customWidth="1"/>
    <col min="4355" max="4355" width="10.7109375" style="250" customWidth="1"/>
    <col min="4356" max="4356" width="6.7109375" style="250" customWidth="1"/>
    <col min="4357" max="4357" width="9.7109375" style="250" customWidth="1"/>
    <col min="4358" max="4358" width="10.7109375" style="250" customWidth="1"/>
    <col min="4359" max="4607" width="7.28515625" style="250"/>
    <col min="4608" max="4608" width="7.7109375" style="250" customWidth="1"/>
    <col min="4609" max="4609" width="0" style="250" hidden="1" customWidth="1"/>
    <col min="4610" max="4610" width="47.7109375" style="250" customWidth="1"/>
    <col min="4611" max="4611" width="10.7109375" style="250" customWidth="1"/>
    <col min="4612" max="4612" width="6.7109375" style="250" customWidth="1"/>
    <col min="4613" max="4613" width="9.7109375" style="250" customWidth="1"/>
    <col min="4614" max="4614" width="10.7109375" style="250" customWidth="1"/>
    <col min="4615" max="4863" width="7.28515625" style="250"/>
    <col min="4864" max="4864" width="7.7109375" style="250" customWidth="1"/>
    <col min="4865" max="4865" width="0" style="250" hidden="1" customWidth="1"/>
    <col min="4866" max="4866" width="47.7109375" style="250" customWidth="1"/>
    <col min="4867" max="4867" width="10.7109375" style="250" customWidth="1"/>
    <col min="4868" max="4868" width="6.7109375" style="250" customWidth="1"/>
    <col min="4869" max="4869" width="9.7109375" style="250" customWidth="1"/>
    <col min="4870" max="4870" width="10.7109375" style="250" customWidth="1"/>
    <col min="4871" max="5119" width="7.28515625" style="250"/>
    <col min="5120" max="5120" width="7.7109375" style="250" customWidth="1"/>
    <col min="5121" max="5121" width="0" style="250" hidden="1" customWidth="1"/>
    <col min="5122" max="5122" width="47.7109375" style="250" customWidth="1"/>
    <col min="5123" max="5123" width="10.7109375" style="250" customWidth="1"/>
    <col min="5124" max="5124" width="6.7109375" style="250" customWidth="1"/>
    <col min="5125" max="5125" width="9.7109375" style="250" customWidth="1"/>
    <col min="5126" max="5126" width="10.7109375" style="250" customWidth="1"/>
    <col min="5127" max="5375" width="7.28515625" style="250"/>
    <col min="5376" max="5376" width="7.7109375" style="250" customWidth="1"/>
    <col min="5377" max="5377" width="0" style="250" hidden="1" customWidth="1"/>
    <col min="5378" max="5378" width="47.7109375" style="250" customWidth="1"/>
    <col min="5379" max="5379" width="10.7109375" style="250" customWidth="1"/>
    <col min="5380" max="5380" width="6.7109375" style="250" customWidth="1"/>
    <col min="5381" max="5381" width="9.7109375" style="250" customWidth="1"/>
    <col min="5382" max="5382" width="10.7109375" style="250" customWidth="1"/>
    <col min="5383" max="5631" width="7.28515625" style="250"/>
    <col min="5632" max="5632" width="7.7109375" style="250" customWidth="1"/>
    <col min="5633" max="5633" width="0" style="250" hidden="1" customWidth="1"/>
    <col min="5634" max="5634" width="47.7109375" style="250" customWidth="1"/>
    <col min="5635" max="5635" width="10.7109375" style="250" customWidth="1"/>
    <col min="5636" max="5636" width="6.7109375" style="250" customWidth="1"/>
    <col min="5637" max="5637" width="9.7109375" style="250" customWidth="1"/>
    <col min="5638" max="5638" width="10.7109375" style="250" customWidth="1"/>
    <col min="5639" max="5887" width="7.28515625" style="250"/>
    <col min="5888" max="5888" width="7.7109375" style="250" customWidth="1"/>
    <col min="5889" max="5889" width="0" style="250" hidden="1" customWidth="1"/>
    <col min="5890" max="5890" width="47.7109375" style="250" customWidth="1"/>
    <col min="5891" max="5891" width="10.7109375" style="250" customWidth="1"/>
    <col min="5892" max="5892" width="6.7109375" style="250" customWidth="1"/>
    <col min="5893" max="5893" width="9.7109375" style="250" customWidth="1"/>
    <col min="5894" max="5894" width="10.7109375" style="250" customWidth="1"/>
    <col min="5895" max="6143" width="7.28515625" style="250"/>
    <col min="6144" max="6144" width="7.7109375" style="250" customWidth="1"/>
    <col min="6145" max="6145" width="0" style="250" hidden="1" customWidth="1"/>
    <col min="6146" max="6146" width="47.7109375" style="250" customWidth="1"/>
    <col min="6147" max="6147" width="10.7109375" style="250" customWidth="1"/>
    <col min="6148" max="6148" width="6.7109375" style="250" customWidth="1"/>
    <col min="6149" max="6149" width="9.7109375" style="250" customWidth="1"/>
    <col min="6150" max="6150" width="10.7109375" style="250" customWidth="1"/>
    <col min="6151" max="6399" width="7.28515625" style="250"/>
    <col min="6400" max="6400" width="7.7109375" style="250" customWidth="1"/>
    <col min="6401" max="6401" width="0" style="250" hidden="1" customWidth="1"/>
    <col min="6402" max="6402" width="47.7109375" style="250" customWidth="1"/>
    <col min="6403" max="6403" width="10.7109375" style="250" customWidth="1"/>
    <col min="6404" max="6404" width="6.7109375" style="250" customWidth="1"/>
    <col min="6405" max="6405" width="9.7109375" style="250" customWidth="1"/>
    <col min="6406" max="6406" width="10.7109375" style="250" customWidth="1"/>
    <col min="6407" max="6655" width="7.28515625" style="250"/>
    <col min="6656" max="6656" width="7.7109375" style="250" customWidth="1"/>
    <col min="6657" max="6657" width="0" style="250" hidden="1" customWidth="1"/>
    <col min="6658" max="6658" width="47.7109375" style="250" customWidth="1"/>
    <col min="6659" max="6659" width="10.7109375" style="250" customWidth="1"/>
    <col min="6660" max="6660" width="6.7109375" style="250" customWidth="1"/>
    <col min="6661" max="6661" width="9.7109375" style="250" customWidth="1"/>
    <col min="6662" max="6662" width="10.7109375" style="250" customWidth="1"/>
    <col min="6663" max="6911" width="7.28515625" style="250"/>
    <col min="6912" max="6912" width="7.7109375" style="250" customWidth="1"/>
    <col min="6913" max="6913" width="0" style="250" hidden="1" customWidth="1"/>
    <col min="6914" max="6914" width="47.7109375" style="250" customWidth="1"/>
    <col min="6915" max="6915" width="10.7109375" style="250" customWidth="1"/>
    <col min="6916" max="6916" width="6.7109375" style="250" customWidth="1"/>
    <col min="6917" max="6917" width="9.7109375" style="250" customWidth="1"/>
    <col min="6918" max="6918" width="10.7109375" style="250" customWidth="1"/>
    <col min="6919" max="7167" width="7.28515625" style="250"/>
    <col min="7168" max="7168" width="7.7109375" style="250" customWidth="1"/>
    <col min="7169" max="7169" width="0" style="250" hidden="1" customWidth="1"/>
    <col min="7170" max="7170" width="47.7109375" style="250" customWidth="1"/>
    <col min="7171" max="7171" width="10.7109375" style="250" customWidth="1"/>
    <col min="7172" max="7172" width="6.7109375" style="250" customWidth="1"/>
    <col min="7173" max="7173" width="9.7109375" style="250" customWidth="1"/>
    <col min="7174" max="7174" width="10.7109375" style="250" customWidth="1"/>
    <col min="7175" max="7423" width="7.28515625" style="250"/>
    <col min="7424" max="7424" width="7.7109375" style="250" customWidth="1"/>
    <col min="7425" max="7425" width="0" style="250" hidden="1" customWidth="1"/>
    <col min="7426" max="7426" width="47.7109375" style="250" customWidth="1"/>
    <col min="7427" max="7427" width="10.7109375" style="250" customWidth="1"/>
    <col min="7428" max="7428" width="6.7109375" style="250" customWidth="1"/>
    <col min="7429" max="7429" width="9.7109375" style="250" customWidth="1"/>
    <col min="7430" max="7430" width="10.7109375" style="250" customWidth="1"/>
    <col min="7431" max="7679" width="7.28515625" style="250"/>
    <col min="7680" max="7680" width="7.7109375" style="250" customWidth="1"/>
    <col min="7681" max="7681" width="0" style="250" hidden="1" customWidth="1"/>
    <col min="7682" max="7682" width="47.7109375" style="250" customWidth="1"/>
    <col min="7683" max="7683" width="10.7109375" style="250" customWidth="1"/>
    <col min="7684" max="7684" width="6.7109375" style="250" customWidth="1"/>
    <col min="7685" max="7685" width="9.7109375" style="250" customWidth="1"/>
    <col min="7686" max="7686" width="10.7109375" style="250" customWidth="1"/>
    <col min="7687" max="7935" width="7.28515625" style="250"/>
    <col min="7936" max="7936" width="7.7109375" style="250" customWidth="1"/>
    <col min="7937" max="7937" width="0" style="250" hidden="1" customWidth="1"/>
    <col min="7938" max="7938" width="47.7109375" style="250" customWidth="1"/>
    <col min="7939" max="7939" width="10.7109375" style="250" customWidth="1"/>
    <col min="7940" max="7940" width="6.7109375" style="250" customWidth="1"/>
    <col min="7941" max="7941" width="9.7109375" style="250" customWidth="1"/>
    <col min="7942" max="7942" width="10.7109375" style="250" customWidth="1"/>
    <col min="7943" max="8191" width="7.28515625" style="250"/>
    <col min="8192" max="8192" width="7.7109375" style="250" customWidth="1"/>
    <col min="8193" max="8193" width="0" style="250" hidden="1" customWidth="1"/>
    <col min="8194" max="8194" width="47.7109375" style="250" customWidth="1"/>
    <col min="8195" max="8195" width="10.7109375" style="250" customWidth="1"/>
    <col min="8196" max="8196" width="6.7109375" style="250" customWidth="1"/>
    <col min="8197" max="8197" width="9.7109375" style="250" customWidth="1"/>
    <col min="8198" max="8198" width="10.7109375" style="250" customWidth="1"/>
    <col min="8199" max="8447" width="7.28515625" style="250"/>
    <col min="8448" max="8448" width="7.7109375" style="250" customWidth="1"/>
    <col min="8449" max="8449" width="0" style="250" hidden="1" customWidth="1"/>
    <col min="8450" max="8450" width="47.7109375" style="250" customWidth="1"/>
    <col min="8451" max="8451" width="10.7109375" style="250" customWidth="1"/>
    <col min="8452" max="8452" width="6.7109375" style="250" customWidth="1"/>
    <col min="8453" max="8453" width="9.7109375" style="250" customWidth="1"/>
    <col min="8454" max="8454" width="10.7109375" style="250" customWidth="1"/>
    <col min="8455" max="8703" width="7.28515625" style="250"/>
    <col min="8704" max="8704" width="7.7109375" style="250" customWidth="1"/>
    <col min="8705" max="8705" width="0" style="250" hidden="1" customWidth="1"/>
    <col min="8706" max="8706" width="47.7109375" style="250" customWidth="1"/>
    <col min="8707" max="8707" width="10.7109375" style="250" customWidth="1"/>
    <col min="8708" max="8708" width="6.7109375" style="250" customWidth="1"/>
    <col min="8709" max="8709" width="9.7109375" style="250" customWidth="1"/>
    <col min="8710" max="8710" width="10.7109375" style="250" customWidth="1"/>
    <col min="8711" max="8959" width="7.28515625" style="250"/>
    <col min="8960" max="8960" width="7.7109375" style="250" customWidth="1"/>
    <col min="8961" max="8961" width="0" style="250" hidden="1" customWidth="1"/>
    <col min="8962" max="8962" width="47.7109375" style="250" customWidth="1"/>
    <col min="8963" max="8963" width="10.7109375" style="250" customWidth="1"/>
    <col min="8964" max="8964" width="6.7109375" style="250" customWidth="1"/>
    <col min="8965" max="8965" width="9.7109375" style="250" customWidth="1"/>
    <col min="8966" max="8966" width="10.7109375" style="250" customWidth="1"/>
    <col min="8967" max="9215" width="7.28515625" style="250"/>
    <col min="9216" max="9216" width="7.7109375" style="250" customWidth="1"/>
    <col min="9217" max="9217" width="0" style="250" hidden="1" customWidth="1"/>
    <col min="9218" max="9218" width="47.7109375" style="250" customWidth="1"/>
    <col min="9219" max="9219" width="10.7109375" style="250" customWidth="1"/>
    <col min="9220" max="9220" width="6.7109375" style="250" customWidth="1"/>
    <col min="9221" max="9221" width="9.7109375" style="250" customWidth="1"/>
    <col min="9222" max="9222" width="10.7109375" style="250" customWidth="1"/>
    <col min="9223" max="9471" width="7.28515625" style="250"/>
    <col min="9472" max="9472" width="7.7109375" style="250" customWidth="1"/>
    <col min="9473" max="9473" width="0" style="250" hidden="1" customWidth="1"/>
    <col min="9474" max="9474" width="47.7109375" style="250" customWidth="1"/>
    <col min="9475" max="9475" width="10.7109375" style="250" customWidth="1"/>
    <col min="9476" max="9476" width="6.7109375" style="250" customWidth="1"/>
    <col min="9477" max="9477" width="9.7109375" style="250" customWidth="1"/>
    <col min="9478" max="9478" width="10.7109375" style="250" customWidth="1"/>
    <col min="9479" max="9727" width="7.28515625" style="250"/>
    <col min="9728" max="9728" width="7.7109375" style="250" customWidth="1"/>
    <col min="9729" max="9729" width="0" style="250" hidden="1" customWidth="1"/>
    <col min="9730" max="9730" width="47.7109375" style="250" customWidth="1"/>
    <col min="9731" max="9731" width="10.7109375" style="250" customWidth="1"/>
    <col min="9732" max="9732" width="6.7109375" style="250" customWidth="1"/>
    <col min="9733" max="9733" width="9.7109375" style="250" customWidth="1"/>
    <col min="9734" max="9734" width="10.7109375" style="250" customWidth="1"/>
    <col min="9735" max="9983" width="7.28515625" style="250"/>
    <col min="9984" max="9984" width="7.7109375" style="250" customWidth="1"/>
    <col min="9985" max="9985" width="0" style="250" hidden="1" customWidth="1"/>
    <col min="9986" max="9986" width="47.7109375" style="250" customWidth="1"/>
    <col min="9987" max="9987" width="10.7109375" style="250" customWidth="1"/>
    <col min="9988" max="9988" width="6.7109375" style="250" customWidth="1"/>
    <col min="9989" max="9989" width="9.7109375" style="250" customWidth="1"/>
    <col min="9990" max="9990" width="10.7109375" style="250" customWidth="1"/>
    <col min="9991" max="10239" width="7.28515625" style="250"/>
    <col min="10240" max="10240" width="7.7109375" style="250" customWidth="1"/>
    <col min="10241" max="10241" width="0" style="250" hidden="1" customWidth="1"/>
    <col min="10242" max="10242" width="47.7109375" style="250" customWidth="1"/>
    <col min="10243" max="10243" width="10.7109375" style="250" customWidth="1"/>
    <col min="10244" max="10244" width="6.7109375" style="250" customWidth="1"/>
    <col min="10245" max="10245" width="9.7109375" style="250" customWidth="1"/>
    <col min="10246" max="10246" width="10.7109375" style="250" customWidth="1"/>
    <col min="10247" max="10495" width="7.28515625" style="250"/>
    <col min="10496" max="10496" width="7.7109375" style="250" customWidth="1"/>
    <col min="10497" max="10497" width="0" style="250" hidden="1" customWidth="1"/>
    <col min="10498" max="10498" width="47.7109375" style="250" customWidth="1"/>
    <col min="10499" max="10499" width="10.7109375" style="250" customWidth="1"/>
    <col min="10500" max="10500" width="6.7109375" style="250" customWidth="1"/>
    <col min="10501" max="10501" width="9.7109375" style="250" customWidth="1"/>
    <col min="10502" max="10502" width="10.7109375" style="250" customWidth="1"/>
    <col min="10503" max="10751" width="7.28515625" style="250"/>
    <col min="10752" max="10752" width="7.7109375" style="250" customWidth="1"/>
    <col min="10753" max="10753" width="0" style="250" hidden="1" customWidth="1"/>
    <col min="10754" max="10754" width="47.7109375" style="250" customWidth="1"/>
    <col min="10755" max="10755" width="10.7109375" style="250" customWidth="1"/>
    <col min="10756" max="10756" width="6.7109375" style="250" customWidth="1"/>
    <col min="10757" max="10757" width="9.7109375" style="250" customWidth="1"/>
    <col min="10758" max="10758" width="10.7109375" style="250" customWidth="1"/>
    <col min="10759" max="11007" width="7.28515625" style="250"/>
    <col min="11008" max="11008" width="7.7109375" style="250" customWidth="1"/>
    <col min="11009" max="11009" width="0" style="250" hidden="1" customWidth="1"/>
    <col min="11010" max="11010" width="47.7109375" style="250" customWidth="1"/>
    <col min="11011" max="11011" width="10.7109375" style="250" customWidth="1"/>
    <col min="11012" max="11012" width="6.7109375" style="250" customWidth="1"/>
    <col min="11013" max="11013" width="9.7109375" style="250" customWidth="1"/>
    <col min="11014" max="11014" width="10.7109375" style="250" customWidth="1"/>
    <col min="11015" max="11263" width="7.28515625" style="250"/>
    <col min="11264" max="11264" width="7.7109375" style="250" customWidth="1"/>
    <col min="11265" max="11265" width="0" style="250" hidden="1" customWidth="1"/>
    <col min="11266" max="11266" width="47.7109375" style="250" customWidth="1"/>
    <col min="11267" max="11267" width="10.7109375" style="250" customWidth="1"/>
    <col min="11268" max="11268" width="6.7109375" style="250" customWidth="1"/>
    <col min="11269" max="11269" width="9.7109375" style="250" customWidth="1"/>
    <col min="11270" max="11270" width="10.7109375" style="250" customWidth="1"/>
    <col min="11271" max="11519" width="7.28515625" style="250"/>
    <col min="11520" max="11520" width="7.7109375" style="250" customWidth="1"/>
    <col min="11521" max="11521" width="0" style="250" hidden="1" customWidth="1"/>
    <col min="11522" max="11522" width="47.7109375" style="250" customWidth="1"/>
    <col min="11523" max="11523" width="10.7109375" style="250" customWidth="1"/>
    <col min="11524" max="11524" width="6.7109375" style="250" customWidth="1"/>
    <col min="11525" max="11525" width="9.7109375" style="250" customWidth="1"/>
    <col min="11526" max="11526" width="10.7109375" style="250" customWidth="1"/>
    <col min="11527" max="11775" width="7.28515625" style="250"/>
    <col min="11776" max="11776" width="7.7109375" style="250" customWidth="1"/>
    <col min="11777" max="11777" width="0" style="250" hidden="1" customWidth="1"/>
    <col min="11778" max="11778" width="47.7109375" style="250" customWidth="1"/>
    <col min="11779" max="11779" width="10.7109375" style="250" customWidth="1"/>
    <col min="11780" max="11780" width="6.7109375" style="250" customWidth="1"/>
    <col min="11781" max="11781" width="9.7109375" style="250" customWidth="1"/>
    <col min="11782" max="11782" width="10.7109375" style="250" customWidth="1"/>
    <col min="11783" max="12031" width="7.28515625" style="250"/>
    <col min="12032" max="12032" width="7.7109375" style="250" customWidth="1"/>
    <col min="12033" max="12033" width="0" style="250" hidden="1" customWidth="1"/>
    <col min="12034" max="12034" width="47.7109375" style="250" customWidth="1"/>
    <col min="12035" max="12035" width="10.7109375" style="250" customWidth="1"/>
    <col min="12036" max="12036" width="6.7109375" style="250" customWidth="1"/>
    <col min="12037" max="12037" width="9.7109375" style="250" customWidth="1"/>
    <col min="12038" max="12038" width="10.7109375" style="250" customWidth="1"/>
    <col min="12039" max="12287" width="7.28515625" style="250"/>
    <col min="12288" max="12288" width="7.7109375" style="250" customWidth="1"/>
    <col min="12289" max="12289" width="0" style="250" hidden="1" customWidth="1"/>
    <col min="12290" max="12290" width="47.7109375" style="250" customWidth="1"/>
    <col min="12291" max="12291" width="10.7109375" style="250" customWidth="1"/>
    <col min="12292" max="12292" width="6.7109375" style="250" customWidth="1"/>
    <col min="12293" max="12293" width="9.7109375" style="250" customWidth="1"/>
    <col min="12294" max="12294" width="10.7109375" style="250" customWidth="1"/>
    <col min="12295" max="12543" width="7.28515625" style="250"/>
    <col min="12544" max="12544" width="7.7109375" style="250" customWidth="1"/>
    <col min="12545" max="12545" width="0" style="250" hidden="1" customWidth="1"/>
    <col min="12546" max="12546" width="47.7109375" style="250" customWidth="1"/>
    <col min="12547" max="12547" width="10.7109375" style="250" customWidth="1"/>
    <col min="12548" max="12548" width="6.7109375" style="250" customWidth="1"/>
    <col min="12549" max="12549" width="9.7109375" style="250" customWidth="1"/>
    <col min="12550" max="12550" width="10.7109375" style="250" customWidth="1"/>
    <col min="12551" max="12799" width="7.28515625" style="250"/>
    <col min="12800" max="12800" width="7.7109375" style="250" customWidth="1"/>
    <col min="12801" max="12801" width="0" style="250" hidden="1" customWidth="1"/>
    <col min="12802" max="12802" width="47.7109375" style="250" customWidth="1"/>
    <col min="12803" max="12803" width="10.7109375" style="250" customWidth="1"/>
    <col min="12804" max="12804" width="6.7109375" style="250" customWidth="1"/>
    <col min="12805" max="12805" width="9.7109375" style="250" customWidth="1"/>
    <col min="12806" max="12806" width="10.7109375" style="250" customWidth="1"/>
    <col min="12807" max="13055" width="7.28515625" style="250"/>
    <col min="13056" max="13056" width="7.7109375" style="250" customWidth="1"/>
    <col min="13057" max="13057" width="0" style="250" hidden="1" customWidth="1"/>
    <col min="13058" max="13058" width="47.7109375" style="250" customWidth="1"/>
    <col min="13059" max="13059" width="10.7109375" style="250" customWidth="1"/>
    <col min="13060" max="13060" width="6.7109375" style="250" customWidth="1"/>
    <col min="13061" max="13061" width="9.7109375" style="250" customWidth="1"/>
    <col min="13062" max="13062" width="10.7109375" style="250" customWidth="1"/>
    <col min="13063" max="13311" width="7.28515625" style="250"/>
    <col min="13312" max="13312" width="7.7109375" style="250" customWidth="1"/>
    <col min="13313" max="13313" width="0" style="250" hidden="1" customWidth="1"/>
    <col min="13314" max="13314" width="47.7109375" style="250" customWidth="1"/>
    <col min="13315" max="13315" width="10.7109375" style="250" customWidth="1"/>
    <col min="13316" max="13316" width="6.7109375" style="250" customWidth="1"/>
    <col min="13317" max="13317" width="9.7109375" style="250" customWidth="1"/>
    <col min="13318" max="13318" width="10.7109375" style="250" customWidth="1"/>
    <col min="13319" max="13567" width="7.28515625" style="250"/>
    <col min="13568" max="13568" width="7.7109375" style="250" customWidth="1"/>
    <col min="13569" max="13569" width="0" style="250" hidden="1" customWidth="1"/>
    <col min="13570" max="13570" width="47.7109375" style="250" customWidth="1"/>
    <col min="13571" max="13571" width="10.7109375" style="250" customWidth="1"/>
    <col min="13572" max="13572" width="6.7109375" style="250" customWidth="1"/>
    <col min="13573" max="13573" width="9.7109375" style="250" customWidth="1"/>
    <col min="13574" max="13574" width="10.7109375" style="250" customWidth="1"/>
    <col min="13575" max="13823" width="7.28515625" style="250"/>
    <col min="13824" max="13824" width="7.7109375" style="250" customWidth="1"/>
    <col min="13825" max="13825" width="0" style="250" hidden="1" customWidth="1"/>
    <col min="13826" max="13826" width="47.7109375" style="250" customWidth="1"/>
    <col min="13827" max="13827" width="10.7109375" style="250" customWidth="1"/>
    <col min="13828" max="13828" width="6.7109375" style="250" customWidth="1"/>
    <col min="13829" max="13829" width="9.7109375" style="250" customWidth="1"/>
    <col min="13830" max="13830" width="10.7109375" style="250" customWidth="1"/>
    <col min="13831" max="14079" width="7.28515625" style="250"/>
    <col min="14080" max="14080" width="7.7109375" style="250" customWidth="1"/>
    <col min="14081" max="14081" width="0" style="250" hidden="1" customWidth="1"/>
    <col min="14082" max="14082" width="47.7109375" style="250" customWidth="1"/>
    <col min="14083" max="14083" width="10.7109375" style="250" customWidth="1"/>
    <col min="14084" max="14084" width="6.7109375" style="250" customWidth="1"/>
    <col min="14085" max="14085" width="9.7109375" style="250" customWidth="1"/>
    <col min="14086" max="14086" width="10.7109375" style="250" customWidth="1"/>
    <col min="14087" max="14335" width="7.28515625" style="250"/>
    <col min="14336" max="14336" width="7.7109375" style="250" customWidth="1"/>
    <col min="14337" max="14337" width="0" style="250" hidden="1" customWidth="1"/>
    <col min="14338" max="14338" width="47.7109375" style="250" customWidth="1"/>
    <col min="14339" max="14339" width="10.7109375" style="250" customWidth="1"/>
    <col min="14340" max="14340" width="6.7109375" style="250" customWidth="1"/>
    <col min="14341" max="14341" width="9.7109375" style="250" customWidth="1"/>
    <col min="14342" max="14342" width="10.7109375" style="250" customWidth="1"/>
    <col min="14343" max="14591" width="7.28515625" style="250"/>
    <col min="14592" max="14592" width="7.7109375" style="250" customWidth="1"/>
    <col min="14593" max="14593" width="0" style="250" hidden="1" customWidth="1"/>
    <col min="14594" max="14594" width="47.7109375" style="250" customWidth="1"/>
    <col min="14595" max="14595" width="10.7109375" style="250" customWidth="1"/>
    <col min="14596" max="14596" width="6.7109375" style="250" customWidth="1"/>
    <col min="14597" max="14597" width="9.7109375" style="250" customWidth="1"/>
    <col min="14598" max="14598" width="10.7109375" style="250" customWidth="1"/>
    <col min="14599" max="14847" width="7.28515625" style="250"/>
    <col min="14848" max="14848" width="7.7109375" style="250" customWidth="1"/>
    <col min="14849" max="14849" width="0" style="250" hidden="1" customWidth="1"/>
    <col min="14850" max="14850" width="47.7109375" style="250" customWidth="1"/>
    <col min="14851" max="14851" width="10.7109375" style="250" customWidth="1"/>
    <col min="14852" max="14852" width="6.7109375" style="250" customWidth="1"/>
    <col min="14853" max="14853" width="9.7109375" style="250" customWidth="1"/>
    <col min="14854" max="14854" width="10.7109375" style="250" customWidth="1"/>
    <col min="14855" max="15103" width="7.28515625" style="250"/>
    <col min="15104" max="15104" width="7.7109375" style="250" customWidth="1"/>
    <col min="15105" max="15105" width="0" style="250" hidden="1" customWidth="1"/>
    <col min="15106" max="15106" width="47.7109375" style="250" customWidth="1"/>
    <col min="15107" max="15107" width="10.7109375" style="250" customWidth="1"/>
    <col min="15108" max="15108" width="6.7109375" style="250" customWidth="1"/>
    <col min="15109" max="15109" width="9.7109375" style="250" customWidth="1"/>
    <col min="15110" max="15110" width="10.7109375" style="250" customWidth="1"/>
    <col min="15111" max="15359" width="7.28515625" style="250"/>
    <col min="15360" max="15360" width="7.7109375" style="250" customWidth="1"/>
    <col min="15361" max="15361" width="0" style="250" hidden="1" customWidth="1"/>
    <col min="15362" max="15362" width="47.7109375" style="250" customWidth="1"/>
    <col min="15363" max="15363" width="10.7109375" style="250" customWidth="1"/>
    <col min="15364" max="15364" width="6.7109375" style="250" customWidth="1"/>
    <col min="15365" max="15365" width="9.7109375" style="250" customWidth="1"/>
    <col min="15366" max="15366" width="10.7109375" style="250" customWidth="1"/>
    <col min="15367" max="15615" width="7.28515625" style="250"/>
    <col min="15616" max="15616" width="7.7109375" style="250" customWidth="1"/>
    <col min="15617" max="15617" width="0" style="250" hidden="1" customWidth="1"/>
    <col min="15618" max="15618" width="47.7109375" style="250" customWidth="1"/>
    <col min="15619" max="15619" width="10.7109375" style="250" customWidth="1"/>
    <col min="15620" max="15620" width="6.7109375" style="250" customWidth="1"/>
    <col min="15621" max="15621" width="9.7109375" style="250" customWidth="1"/>
    <col min="15622" max="15622" width="10.7109375" style="250" customWidth="1"/>
    <col min="15623" max="15871" width="7.28515625" style="250"/>
    <col min="15872" max="15872" width="7.7109375" style="250" customWidth="1"/>
    <col min="15873" max="15873" width="0" style="250" hidden="1" customWidth="1"/>
    <col min="15874" max="15874" width="47.7109375" style="250" customWidth="1"/>
    <col min="15875" max="15875" width="10.7109375" style="250" customWidth="1"/>
    <col min="15876" max="15876" width="6.7109375" style="250" customWidth="1"/>
    <col min="15877" max="15877" width="9.7109375" style="250" customWidth="1"/>
    <col min="15878" max="15878" width="10.7109375" style="250" customWidth="1"/>
    <col min="15879" max="16127" width="7.28515625" style="250"/>
    <col min="16128" max="16128" width="7.7109375" style="250" customWidth="1"/>
    <col min="16129" max="16129" width="0" style="250" hidden="1" customWidth="1"/>
    <col min="16130" max="16130" width="47.7109375" style="250" customWidth="1"/>
    <col min="16131" max="16131" width="10.7109375" style="250" customWidth="1"/>
    <col min="16132" max="16132" width="6.7109375" style="250" customWidth="1"/>
    <col min="16133" max="16133" width="9.7109375" style="250" customWidth="1"/>
    <col min="16134" max="16134" width="10.7109375" style="250" customWidth="1"/>
    <col min="16135" max="16384" width="7.28515625" style="250"/>
  </cols>
  <sheetData>
    <row r="1" spans="1:7" s="249" customFormat="1">
      <c r="A1" s="478"/>
      <c r="B1" s="425"/>
      <c r="C1" s="3"/>
      <c r="D1" s="18"/>
      <c r="E1" s="16"/>
      <c r="F1" s="3"/>
    </row>
    <row r="2" spans="1:7" s="249" customFormat="1">
      <c r="A2" s="478"/>
      <c r="B2" s="261" t="s">
        <v>150</v>
      </c>
      <c r="C2" s="3" t="s">
        <v>86</v>
      </c>
      <c r="D2" s="18" t="s">
        <v>157</v>
      </c>
      <c r="E2" s="16" t="s">
        <v>87</v>
      </c>
      <c r="F2" s="3" t="s">
        <v>88</v>
      </c>
      <c r="G2" s="555" t="s">
        <v>620</v>
      </c>
    </row>
    <row r="3" spans="1:7">
      <c r="A3" s="479"/>
      <c r="B3" s="347"/>
      <c r="C3" s="387"/>
      <c r="D3" s="10"/>
      <c r="E3" s="16"/>
      <c r="F3" s="5"/>
      <c r="G3" s="530"/>
    </row>
    <row r="4" spans="1:7">
      <c r="A4" s="480">
        <v>6</v>
      </c>
      <c r="B4" s="388" t="s">
        <v>249</v>
      </c>
      <c r="C4" s="387"/>
      <c r="D4" s="10"/>
      <c r="E4" s="16"/>
      <c r="F4" s="5"/>
      <c r="G4" s="530"/>
    </row>
    <row r="5" spans="1:7">
      <c r="A5" s="481"/>
      <c r="B5" s="88"/>
      <c r="C5" s="387"/>
      <c r="D5" s="10"/>
      <c r="E5" s="16"/>
      <c r="F5" s="5"/>
      <c r="G5" s="530"/>
    </row>
    <row r="6" spans="1:7">
      <c r="A6" s="482"/>
      <c r="B6" s="402" t="s">
        <v>153</v>
      </c>
      <c r="C6" s="387"/>
      <c r="D6" s="10"/>
      <c r="E6" s="16"/>
      <c r="F6" s="5"/>
      <c r="G6" s="530"/>
    </row>
    <row r="7" spans="1:7" ht="60">
      <c r="A7" s="481"/>
      <c r="B7" s="462" t="s">
        <v>357</v>
      </c>
      <c r="C7" s="387"/>
      <c r="D7" s="10"/>
      <c r="E7" s="16"/>
      <c r="F7" s="5"/>
      <c r="G7" s="530"/>
    </row>
    <row r="8" spans="1:7" ht="72">
      <c r="A8" s="483"/>
      <c r="B8" s="87" t="s">
        <v>358</v>
      </c>
      <c r="C8" s="387"/>
      <c r="D8" s="10"/>
      <c r="E8" s="16"/>
      <c r="F8" s="5"/>
      <c r="G8" s="530"/>
    </row>
    <row r="9" spans="1:7" ht="48">
      <c r="A9" s="483"/>
      <c r="B9" s="87" t="s">
        <v>359</v>
      </c>
      <c r="C9" s="387"/>
      <c r="D9" s="10"/>
      <c r="E9" s="16"/>
      <c r="F9" s="5"/>
      <c r="G9" s="530"/>
    </row>
    <row r="10" spans="1:7" ht="36">
      <c r="A10" s="483"/>
      <c r="B10" s="87" t="s">
        <v>360</v>
      </c>
      <c r="C10" s="387"/>
      <c r="D10" s="10"/>
      <c r="E10" s="16"/>
      <c r="F10" s="5"/>
      <c r="G10" s="530"/>
    </row>
    <row r="11" spans="1:7" ht="36">
      <c r="A11" s="483"/>
      <c r="B11" s="87" t="s">
        <v>612</v>
      </c>
      <c r="C11" s="387"/>
      <c r="D11" s="10"/>
      <c r="E11" s="16"/>
      <c r="F11" s="5"/>
      <c r="G11" s="530"/>
    </row>
    <row r="12" spans="1:7">
      <c r="A12" s="483"/>
      <c r="B12" s="87"/>
      <c r="C12" s="387"/>
      <c r="D12" s="10"/>
      <c r="E12" s="16"/>
      <c r="F12" s="5"/>
      <c r="G12" s="530"/>
    </row>
    <row r="13" spans="1:7" ht="24">
      <c r="A13" s="482">
        <v>1</v>
      </c>
      <c r="B13" s="463" t="s">
        <v>361</v>
      </c>
      <c r="C13" s="243"/>
      <c r="D13" s="244"/>
      <c r="E13" s="16"/>
      <c r="F13" s="5"/>
      <c r="G13" s="530"/>
    </row>
    <row r="14" spans="1:7" ht="168">
      <c r="B14" s="424" t="s">
        <v>568</v>
      </c>
      <c r="C14" s="243"/>
      <c r="D14" s="244"/>
      <c r="E14" s="192"/>
      <c r="F14" s="142">
        <f>C14*E14</f>
        <v>0</v>
      </c>
      <c r="G14" s="530"/>
    </row>
    <row r="15" spans="1:7" ht="13.5">
      <c r="A15" s="482"/>
      <c r="B15" s="465"/>
      <c r="C15" s="466">
        <v>490</v>
      </c>
      <c r="D15" s="467" t="s">
        <v>332</v>
      </c>
      <c r="E15" s="192"/>
      <c r="F15" s="232">
        <f>C15*E15</f>
        <v>0</v>
      </c>
      <c r="G15" s="530"/>
    </row>
    <row r="16" spans="1:7">
      <c r="A16" s="482"/>
      <c r="B16" s="465"/>
      <c r="C16" s="466"/>
      <c r="D16" s="467"/>
      <c r="E16" s="192"/>
      <c r="F16" s="232"/>
      <c r="G16" s="530"/>
    </row>
    <row r="17" spans="1:7">
      <c r="A17" s="487">
        <v>2</v>
      </c>
      <c r="B17" s="465" t="s">
        <v>569</v>
      </c>
      <c r="C17" s="466"/>
      <c r="D17" s="467"/>
      <c r="E17" s="192"/>
      <c r="F17" s="232"/>
      <c r="G17" s="530"/>
    </row>
    <row r="18" spans="1:7" ht="26.25" customHeight="1">
      <c r="A18" s="485"/>
      <c r="B18" s="465" t="s">
        <v>570</v>
      </c>
      <c r="C18" s="466"/>
      <c r="D18" s="467"/>
      <c r="E18" s="192"/>
      <c r="F18" s="232"/>
      <c r="G18" s="530"/>
    </row>
    <row r="19" spans="1:7" ht="24">
      <c r="A19" s="482"/>
      <c r="B19" s="465" t="s">
        <v>651</v>
      </c>
      <c r="C19" s="466"/>
      <c r="D19" s="467"/>
      <c r="E19" s="192"/>
      <c r="F19" s="232"/>
      <c r="G19" s="530"/>
    </row>
    <row r="20" spans="1:7">
      <c r="A20" s="482"/>
      <c r="B20" s="465" t="s">
        <v>559</v>
      </c>
      <c r="C20" s="466"/>
      <c r="D20" s="467"/>
      <c r="E20" s="192"/>
      <c r="F20" s="232"/>
      <c r="G20" s="530"/>
    </row>
    <row r="21" spans="1:7" ht="24">
      <c r="A21" s="482"/>
      <c r="B21" s="465" t="s">
        <v>615</v>
      </c>
      <c r="C21" s="466"/>
      <c r="D21" s="467"/>
      <c r="E21" s="192"/>
      <c r="F21" s="232"/>
      <c r="G21" s="530"/>
    </row>
    <row r="22" spans="1:7">
      <c r="A22" s="482"/>
      <c r="B22" s="465" t="s">
        <v>560</v>
      </c>
      <c r="C22" s="466"/>
      <c r="D22" s="467"/>
      <c r="E22" s="192"/>
      <c r="F22" s="232"/>
      <c r="G22" s="530"/>
    </row>
    <row r="23" spans="1:7">
      <c r="A23" s="482"/>
      <c r="B23" s="465" t="s">
        <v>561</v>
      </c>
      <c r="C23" s="466"/>
      <c r="D23" s="467"/>
      <c r="E23" s="192"/>
      <c r="F23" s="232"/>
      <c r="G23" s="530"/>
    </row>
    <row r="24" spans="1:7" ht="36">
      <c r="A24" s="482"/>
      <c r="B24" s="465" t="s">
        <v>616</v>
      </c>
      <c r="C24" s="250"/>
      <c r="D24" s="250"/>
      <c r="E24" s="530"/>
      <c r="F24" s="250"/>
      <c r="G24" s="530"/>
    </row>
    <row r="25" spans="1:7">
      <c r="A25" s="482"/>
      <c r="B25" s="465" t="s">
        <v>562</v>
      </c>
      <c r="C25" s="466"/>
      <c r="D25" s="467"/>
      <c r="E25" s="192"/>
      <c r="F25" s="232"/>
      <c r="G25" s="530"/>
    </row>
    <row r="26" spans="1:7" ht="13.5">
      <c r="A26" s="482"/>
      <c r="B26" s="465" t="s">
        <v>652</v>
      </c>
      <c r="C26" s="466">
        <v>490</v>
      </c>
      <c r="D26" s="467" t="s">
        <v>332</v>
      </c>
      <c r="E26" s="192"/>
      <c r="F26" s="232">
        <f>C26*E26</f>
        <v>0</v>
      </c>
      <c r="G26" s="530"/>
    </row>
    <row r="27" spans="1:7">
      <c r="A27" s="486"/>
      <c r="B27" s="468"/>
      <c r="C27" s="469"/>
      <c r="D27" s="470"/>
      <c r="E27" s="574"/>
      <c r="F27" s="471"/>
      <c r="G27" s="530"/>
    </row>
    <row r="28" spans="1:7">
      <c r="A28" s="599"/>
      <c r="B28" s="600"/>
      <c r="C28" s="380"/>
      <c r="D28" s="380"/>
      <c r="E28" s="389"/>
      <c r="F28" s="601">
        <f>SUM(F14:F26)</f>
        <v>0</v>
      </c>
      <c r="G28" s="602"/>
    </row>
    <row r="29" spans="1:7">
      <c r="A29" s="603"/>
      <c r="B29" s="604" t="s">
        <v>258</v>
      </c>
      <c r="C29" s="605"/>
      <c r="D29" s="587"/>
      <c r="E29" s="540"/>
      <c r="F29" s="606"/>
      <c r="G29" s="607"/>
    </row>
  </sheetData>
  <sheetProtection password="D0C5" sheet="1" objects="1" scenarios="1" formatCells="0" selectLockedCells="1"/>
  <printOptions gridLines="1"/>
  <pageMargins left="0.98425196850393704" right="0.59055118110236227" top="0.98425196850393704" bottom="0.98425196850393704" header="0.51181102362204722" footer="0.51181102362204722"/>
  <pageSetup paperSize="9" scale="80" orientation="portrait" r:id="rId1"/>
  <headerFooter alignWithMargins="0">
    <oddHeader>&amp;LDVORANA UZ PŠ HRAŠĆINA
TROŠKOVNIK RADOVA&amp;R&amp;A</oddHeader>
    <oddFooter>&amp;R&amp;9&amp;P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19</vt:i4>
      </vt:variant>
      <vt:variant>
        <vt:lpstr>Imenovani rasponi</vt:lpstr>
      </vt:variant>
      <vt:variant>
        <vt:i4>33</vt:i4>
      </vt:variant>
    </vt:vector>
  </HeadingPairs>
  <TitlesOfParts>
    <vt:vector size="52" baseType="lpstr">
      <vt:lpstr>REKAPITULACIJA</vt:lpstr>
      <vt:lpstr>ZAJEDNIČKI UVJETI</vt:lpstr>
      <vt:lpstr>0. predradnje</vt:lpstr>
      <vt:lpstr>1.1.ZEMLJANI RADOVI</vt:lpstr>
      <vt:lpstr>1.2.AB RADOVI </vt:lpstr>
      <vt:lpstr>1.3. IZOLACIJE</vt:lpstr>
      <vt:lpstr>1.4. ZIDARSKI RADOVI</vt:lpstr>
      <vt:lpstr>1.5. GLAZURE I ŽBUKE</vt:lpstr>
      <vt:lpstr>1.6. TESARSKI </vt:lpstr>
      <vt:lpstr>1.7. FASADERSKI RADOVI</vt:lpstr>
      <vt:lpstr>1.8. PREGRADNI ZIDOVI I STROPOV</vt:lpstr>
      <vt:lpstr>1.9. SOBOSLIKARSKI RADOVI</vt:lpstr>
      <vt:lpstr>1.10. PODOPOLAGAČKI RADOVI</vt:lpstr>
      <vt:lpstr>1.11. OSTALI RADOVI</vt:lpstr>
      <vt:lpstr>1.12. LIMARSKI RADOVI</vt:lpstr>
      <vt:lpstr>1.13. STOLARSKI RADOVI</vt:lpstr>
      <vt:lpstr>1.14. BRAVARSKI RADOVI</vt:lpstr>
      <vt:lpstr>1.15. ALUMINIJSKI RADOVI</vt:lpstr>
      <vt:lpstr>List1</vt:lpstr>
      <vt:lpstr>'1.1.ZEMLJANI RADOVI'!Ispis_naslova</vt:lpstr>
      <vt:lpstr>'1.10. PODOPOLAGAČKI RADOVI'!Ispis_naslova</vt:lpstr>
      <vt:lpstr>'1.11. OSTALI RADOVI'!Ispis_naslova</vt:lpstr>
      <vt:lpstr>'1.12. LIMARSKI RADOVI'!Ispis_naslova</vt:lpstr>
      <vt:lpstr>'1.13. STOLARSKI RADOVI'!Ispis_naslova</vt:lpstr>
      <vt:lpstr>'1.14. BRAVARSKI RADOVI'!Ispis_naslova</vt:lpstr>
      <vt:lpstr>'1.15. ALUMINIJSKI RADOVI'!Ispis_naslova</vt:lpstr>
      <vt:lpstr>'1.2.AB RADOVI '!Ispis_naslova</vt:lpstr>
      <vt:lpstr>'1.3. IZOLACIJE'!Ispis_naslova</vt:lpstr>
      <vt:lpstr>'1.4. ZIDARSKI RADOVI'!Ispis_naslova</vt:lpstr>
      <vt:lpstr>'1.5. GLAZURE I ŽBUKE'!Ispis_naslova</vt:lpstr>
      <vt:lpstr>'1.6. TESARSKI '!Ispis_naslova</vt:lpstr>
      <vt:lpstr>'1.7. FASADERSKI RADOVI'!Ispis_naslova</vt:lpstr>
      <vt:lpstr>'1.8. PREGRADNI ZIDOVI I STROPOV'!Ispis_naslova</vt:lpstr>
      <vt:lpstr>'1.9. SOBOSLIKARSKI RADOVI'!Ispis_naslova</vt:lpstr>
      <vt:lpstr>'ZAJEDNIČKI UVJETI'!Ispis_naslova</vt:lpstr>
      <vt:lpstr>'1.1.ZEMLJANI RADOVI'!Podrucje_ispisa</vt:lpstr>
      <vt:lpstr>'1.10. PODOPOLAGAČKI RADOVI'!Podrucje_ispisa</vt:lpstr>
      <vt:lpstr>'1.11. OSTALI RADOVI'!Podrucje_ispisa</vt:lpstr>
      <vt:lpstr>'1.12. LIMARSKI RADOVI'!Podrucje_ispisa</vt:lpstr>
      <vt:lpstr>'1.13. STOLARSKI RADOVI'!Podrucje_ispisa</vt:lpstr>
      <vt:lpstr>'1.14. BRAVARSKI RADOVI'!Podrucje_ispisa</vt:lpstr>
      <vt:lpstr>'1.15. ALUMINIJSKI RADOVI'!Podrucje_ispisa</vt:lpstr>
      <vt:lpstr>'1.2.AB RADOVI '!Podrucje_ispisa</vt:lpstr>
      <vt:lpstr>'1.3. IZOLACIJE'!Podrucje_ispisa</vt:lpstr>
      <vt:lpstr>'1.4. ZIDARSKI RADOVI'!Podrucje_ispisa</vt:lpstr>
      <vt:lpstr>'1.5. GLAZURE I ŽBUKE'!Podrucje_ispisa</vt:lpstr>
      <vt:lpstr>'1.6. TESARSKI '!Podrucje_ispisa</vt:lpstr>
      <vt:lpstr>'1.7. FASADERSKI RADOVI'!Podrucje_ispisa</vt:lpstr>
      <vt:lpstr>'1.8. PREGRADNI ZIDOVI I STROPOV'!Podrucje_ispisa</vt:lpstr>
      <vt:lpstr>'1.9. SOBOSLIKARSKI RADOVI'!Podrucje_ispisa</vt:lpstr>
      <vt:lpstr>REKAPITULACIJA!Podrucje_ispisa</vt:lpstr>
      <vt:lpstr>'ZAJEDNIČKI UVJETI'!Podrucje_ispisa</vt:lpstr>
    </vt:vector>
  </TitlesOfParts>
  <Company>Studio X</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Ivana Bobić Linke;Marina Brkić</dc:creator>
  <cp:lastModifiedBy>Zoran Gumbas</cp:lastModifiedBy>
  <cp:lastPrinted>2017-05-30T11:13:53Z</cp:lastPrinted>
  <dcterms:created xsi:type="dcterms:W3CDTF">2011-08-22T13:28:08Z</dcterms:created>
  <dcterms:modified xsi:type="dcterms:W3CDTF">2017-05-30T11:14:09Z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94671ffe-5864-43f5-8fe9-03aed13e6334</vt:lpwstr>
  </property>
</Properties>
</file>