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Preuzimanja\Ljiljana Horvat\30.05\TROŠKOVNICI\"/>
    </mc:Choice>
  </mc:AlternateContent>
  <bookViews>
    <workbookView xWindow="-15" yWindow="45" windowWidth="12600" windowHeight="12480" tabRatio="880"/>
  </bookViews>
  <sheets>
    <sheet name="OPĆI UVJETI" sheetId="28" r:id="rId1"/>
    <sheet name="Hrascina_Izgradnja dvorane" sheetId="27" r:id="rId2"/>
  </sheets>
  <definedNames>
    <definedName name="CEH">#REF!</definedName>
    <definedName name="GP_KRK">#REF!</definedName>
    <definedName name="_xlnm.Print_Titles" localSheetId="1">'Hrascina_Izgradnja dvorane'!$1:$1</definedName>
    <definedName name="OSIJEK_KOTEKS">#REF!</definedName>
    <definedName name="_xlnm.Print_Area" localSheetId="1">'Hrascina_Izgradnja dvorane'!$A$1:$F$237</definedName>
    <definedName name="_xlnm.Print_Area" localSheetId="0">'OPĆI UVJETI'!$B$1:$B$63</definedName>
    <definedName name="ZAGREB_MONTAŽA">#REF!</definedName>
  </definedNames>
  <calcPr calcId="152511"/>
</workbook>
</file>

<file path=xl/calcChain.xml><?xml version="1.0" encoding="utf-8"?>
<calcChain xmlns="http://schemas.openxmlformats.org/spreadsheetml/2006/main">
  <c r="F100" i="27" l="1"/>
  <c r="C86" i="27" l="1"/>
  <c r="F201" i="27" l="1"/>
  <c r="F151" i="27" l="1"/>
  <c r="F135" i="27"/>
  <c r="F183" i="27" l="1"/>
  <c r="F105" i="27"/>
  <c r="C197" i="27" l="1"/>
  <c r="F197" i="27" l="1"/>
  <c r="F178" i="27"/>
  <c r="F173" i="27"/>
  <c r="F172" i="27"/>
  <c r="F167" i="27"/>
  <c r="F203" i="27" l="1"/>
  <c r="F224" i="27" s="1"/>
  <c r="F120" i="27" l="1"/>
  <c r="F117" i="27"/>
  <c r="F111" i="27"/>
  <c r="C42" i="27" l="1"/>
  <c r="C51" i="27" s="1"/>
  <c r="F33" i="27"/>
  <c r="C11" i="27"/>
  <c r="F136" i="27" l="1"/>
  <c r="F139" i="27"/>
  <c r="F134" i="27"/>
  <c r="F129" i="27"/>
  <c r="F153" i="27" l="1"/>
  <c r="F223" i="27" s="1"/>
  <c r="F11" i="27"/>
  <c r="F71" i="27" l="1"/>
  <c r="F75" i="27"/>
  <c r="F86" i="27"/>
  <c r="F93" i="27"/>
  <c r="C16" i="27"/>
  <c r="F16" i="27" s="1"/>
  <c r="C21" i="27"/>
  <c r="F21" i="27" s="1"/>
  <c r="F27" i="27"/>
  <c r="F42" i="27"/>
  <c r="F46" i="27"/>
  <c r="F51" i="27"/>
  <c r="F56" i="27"/>
  <c r="F63" i="27"/>
  <c r="C209" i="27"/>
  <c r="F209" i="27" s="1"/>
  <c r="F211" i="27"/>
  <c r="F213" i="27" l="1"/>
  <c r="F225" i="27" s="1"/>
  <c r="F122" i="27"/>
  <c r="F222" i="27" s="1"/>
  <c r="F77" i="27"/>
  <c r="F221" i="27" s="1"/>
  <c r="F35" i="27"/>
  <c r="F219" i="27" s="1"/>
  <c r="F65" i="27"/>
  <c r="F220" i="27" s="1"/>
  <c r="F228" i="27" l="1"/>
</calcChain>
</file>

<file path=xl/sharedStrings.xml><?xml version="1.0" encoding="utf-8"?>
<sst xmlns="http://schemas.openxmlformats.org/spreadsheetml/2006/main" count="338" uniqueCount="231">
  <si>
    <t>KOLNIČKA KONSTRUKCIJA</t>
  </si>
  <si>
    <t>KOLNIČKA KONSTRUKCIJA, UKUPNO:</t>
  </si>
  <si>
    <t>NOSIVI SLOJEVI OD ZRNATOG KAMENOG MATERIJALA</t>
  </si>
  <si>
    <t>U cijenu je uključena dobava kamenih prirodnih ili drobljenih zrnatih materijala kakvoće i granulometrije prema zahtjevima projekta i OTU, utovar, prijevoz, i ugradba (strojno razastiranje, planiranje i zbijanje do traženog modula stišljivosti ili stupnja zbijenosti) na uređenu i preuzetu podlogu.</t>
  </si>
  <si>
    <t>Izvedba, kontrola kakvoće i obračun prema Općim tehničkim uvjetima za radove na cestama, IGH 2001. (OTU), 1. i 5. Poglavlje; odredbe 5-01; 5-01.1 do 5-01.4.</t>
  </si>
  <si>
    <t>U cijenu je uključena dobava prethodno strojno proizvedene mješavine od kamenog brašna, kamenog materijala i bitumena kao veziva, nazivne veličine najvećeg zrna, vrste kamenog materijala i granulometrijskog sastava prema odredbama u projektu i u skladu prema OTU, te utovar, prijevoz, i strojna ugradba (razastiranje i zbijanje).</t>
  </si>
  <si>
    <t>Izvedba, kontrola kakvoće i obračun prema Općim tehničkim uvjetima za radove na cestama, IGH 2001. (OTU), 1. i 5. Poglavlje; odredbe 5-04; 5-04.1 do 5-04.7.</t>
  </si>
  <si>
    <t>BITUMENIZIRANI NOSIVI I HABAJUĆI SLOJ (BNHS)</t>
  </si>
  <si>
    <t xml:space="preserve">Strojna izrada bitumeniziranog nosivog  sloja (BNHS), proizvedenog i ugrađenog po vrućem postupku, vrste bitumena i mješavine prema potvrđenom radnom sastavu. </t>
  </si>
  <si>
    <t>Snimanje i osiguranje profila ceste.</t>
  </si>
  <si>
    <r>
      <t>Obračun radova po m</t>
    </r>
    <r>
      <rPr>
        <vertAlign val="superscript"/>
        <sz val="9"/>
        <rFont val="Verdana"/>
        <family val="2"/>
        <charset val="238"/>
      </rPr>
      <t xml:space="preserve">2 </t>
    </r>
    <r>
      <rPr>
        <sz val="9"/>
        <rFont val="Verdana"/>
        <family val="2"/>
        <charset val="238"/>
      </rPr>
      <t>površine.</t>
    </r>
  </si>
  <si>
    <r>
      <t>Obračun radova po m</t>
    </r>
    <r>
      <rPr>
        <vertAlign val="superscript"/>
        <sz val="9"/>
        <rFont val="Verdana"/>
        <family val="2"/>
        <charset val="238"/>
      </rPr>
      <t>3</t>
    </r>
    <r>
      <rPr>
        <sz val="9"/>
        <rFont val="Verdana"/>
        <family val="2"/>
        <charset val="238"/>
      </rPr>
      <t xml:space="preserve"> materijala u zbijenom stanju.</t>
    </r>
  </si>
  <si>
    <r>
      <t>Obračun radova po m</t>
    </r>
    <r>
      <rPr>
        <vertAlign val="superscript"/>
        <sz val="9"/>
        <rFont val="Verdana"/>
        <family val="2"/>
        <charset val="238"/>
      </rPr>
      <t>2</t>
    </r>
    <r>
      <rPr>
        <sz val="9"/>
        <rFont val="Verdana"/>
        <family val="2"/>
        <charset val="238"/>
      </rPr>
      <t xml:space="preserve"> asfaltne površine.</t>
    </r>
  </si>
  <si>
    <r>
      <t>Obračun radova po m</t>
    </r>
    <r>
      <rPr>
        <vertAlign val="superscript"/>
        <sz val="9"/>
        <rFont val="Verdana"/>
        <family val="2"/>
        <charset val="238"/>
      </rPr>
      <t>3</t>
    </r>
    <r>
      <rPr>
        <sz val="9"/>
        <rFont val="Verdana"/>
        <family val="2"/>
        <charset val="238"/>
      </rPr>
      <t xml:space="preserve"> iskopanog humusa, mjereno u sraslom stanju.</t>
    </r>
  </si>
  <si>
    <r>
      <t>Obračun radova po m</t>
    </r>
    <r>
      <rPr>
        <vertAlign val="superscript"/>
        <sz val="9"/>
        <rFont val="Verdana"/>
        <family val="2"/>
        <charset val="238"/>
      </rPr>
      <t>3</t>
    </r>
    <r>
      <rPr>
        <sz val="9"/>
        <rFont val="Verdana"/>
        <family val="2"/>
        <charset val="238"/>
      </rPr>
      <t xml:space="preserve"> iskopanog materijala mjereno u sraslom stanju.</t>
    </r>
  </si>
  <si>
    <r>
      <t>Obračun radova po m</t>
    </r>
    <r>
      <rPr>
        <vertAlign val="superscript"/>
        <sz val="9"/>
        <rFont val="Verdana"/>
        <family val="2"/>
        <charset val="238"/>
      </rPr>
      <t>3</t>
    </r>
    <r>
      <rPr>
        <sz val="9"/>
        <rFont val="Verdana"/>
        <family val="2"/>
        <charset val="238"/>
      </rPr>
      <t xml:space="preserve"> prevezenog materijala mjereno u rastresitom stanju.</t>
    </r>
  </si>
  <si>
    <r>
      <t>Obračun radova po m</t>
    </r>
    <r>
      <rPr>
        <vertAlign val="superscript"/>
        <sz val="9"/>
        <rFont val="Verdana"/>
        <family val="2"/>
        <charset val="238"/>
      </rPr>
      <t>2</t>
    </r>
    <r>
      <rPr>
        <sz val="9"/>
        <rFont val="Verdana"/>
        <family val="2"/>
        <charset val="238"/>
      </rPr>
      <t xml:space="preserve"> uređenog temeljnog tla.</t>
    </r>
  </si>
  <si>
    <r>
      <t>Obračun radova po m</t>
    </r>
    <r>
      <rPr>
        <vertAlign val="superscript"/>
        <sz val="9"/>
        <rFont val="Verdana"/>
        <family val="2"/>
        <charset val="238"/>
      </rPr>
      <t>3</t>
    </r>
    <r>
      <rPr>
        <sz val="9"/>
        <rFont val="Verdana"/>
        <family val="2"/>
        <charset val="238"/>
      </rPr>
      <t xml:space="preserve"> izvedenog nasipa.</t>
    </r>
  </si>
  <si>
    <t>PRIPREMNI RADOVI, UKUPNO:</t>
  </si>
  <si>
    <t>I.</t>
  </si>
  <si>
    <t>II.</t>
  </si>
  <si>
    <t>III.</t>
  </si>
  <si>
    <t>IV.</t>
  </si>
  <si>
    <t>V.</t>
  </si>
  <si>
    <t>Jedinična cijena</t>
  </si>
  <si>
    <t>Ukupna 
cijena</t>
  </si>
  <si>
    <t xml:space="preserve">Elaborati moraju biti izrađeni u apsolutnim koordinatama (x,y,z), ovjereni od nadležnog katastarskog ureda i predani Investitoru, u pet primjeraka (i u digitalnom obliku). </t>
  </si>
  <si>
    <t>Redni broj</t>
  </si>
  <si>
    <t>Opis</t>
  </si>
  <si>
    <t>Jedinica mjere</t>
  </si>
  <si>
    <t>Količina</t>
  </si>
  <si>
    <t>1.</t>
  </si>
  <si>
    <t>PRIPREMNI RADOVI</t>
  </si>
  <si>
    <t>2.</t>
  </si>
  <si>
    <t>3.</t>
  </si>
  <si>
    <t>ZEMLJANI RADOVI</t>
  </si>
  <si>
    <t>4.</t>
  </si>
  <si>
    <t>5.</t>
  </si>
  <si>
    <t>ZEMLJANI RADOVI UKUPNO:</t>
  </si>
  <si>
    <t>OSTALI RADOVI</t>
  </si>
  <si>
    <t>Čišćenje i uređenje terena oko izvedenog objekta, uključiv odvoz odpadaka.</t>
  </si>
  <si>
    <t>kn</t>
  </si>
  <si>
    <t>A.</t>
  </si>
  <si>
    <t>OSTALI RADOVI, UKUPNO:</t>
  </si>
  <si>
    <r>
      <t>m</t>
    </r>
    <r>
      <rPr>
        <vertAlign val="superscript"/>
        <sz val="9"/>
        <rFont val="Verdana"/>
        <family val="2"/>
        <charset val="238"/>
      </rPr>
      <t>3</t>
    </r>
  </si>
  <si>
    <r>
      <t>Obračun po m</t>
    </r>
    <r>
      <rPr>
        <vertAlign val="superscript"/>
        <sz val="9"/>
        <rFont val="Verdana"/>
        <family val="2"/>
        <charset val="238"/>
      </rPr>
      <t>2</t>
    </r>
    <r>
      <rPr>
        <sz val="9"/>
        <rFont val="Verdana"/>
        <family val="2"/>
        <charset val="238"/>
      </rPr>
      <t xml:space="preserve"> površine.</t>
    </r>
  </si>
  <si>
    <r>
      <t>m</t>
    </r>
    <r>
      <rPr>
        <vertAlign val="superscript"/>
        <sz val="9"/>
        <rFont val="Verdana"/>
        <family val="2"/>
        <charset val="238"/>
      </rPr>
      <t>2</t>
    </r>
  </si>
  <si>
    <r>
      <t>m</t>
    </r>
    <r>
      <rPr>
        <vertAlign val="superscript"/>
        <sz val="9"/>
        <rFont val="Verdana"/>
        <family val="2"/>
        <charset val="238"/>
      </rPr>
      <t>1</t>
    </r>
  </si>
  <si>
    <t>GEODETSKI RADOVI</t>
  </si>
  <si>
    <t>Izvedba, kontrola kakvoće i obračun prema Općim tehničkim uvjetima za radove na cestama, IGH 2001. (OTU), 1. Poglavlje; odredba 1-02.1.</t>
  </si>
  <si>
    <t>Osiguranje iskolčene osi, poligonih i visinskih točaka</t>
  </si>
  <si>
    <t>Osiguranje iskolčenja osi te poligonskih točaka i repera na dovoljnoj udaljenosti od ruba iskopa ili nasipa, obnavljanje i održavanje iskolčenih oznaka na terenu za svo vrijeme građenja, odnosno do predaje radova investitoru, sa izradom skica i nacrta osiguranja, a mjeri se i plaća po kilometru trase i priključnih cesta.</t>
  </si>
  <si>
    <t>Izvedba, kontrola kakvoće i obračun prema Općim tehničkim uvjetima za radove na cestama, IGH 2001. (OTU), 1. Poglavlje; odredba 1-02.2.</t>
  </si>
  <si>
    <t>Postavljanje profila na terenu prema projektiranim poprečnim profilima ceste ili zahtjevu nadzornog inženjera prije početka zemljanih radova u skladu s OTU, a mjeri se i plaća po kilometru trase i priključnih cesta.</t>
  </si>
  <si>
    <t>Izvedba, kontrola kakvoće i obračun prema Općim tehničkim uvjetima za radove na cestama, IGH 2001. (OTU), 1. Poglavlje; odredba 1-02.3.</t>
  </si>
  <si>
    <t>ČIŠĆENJE I PRIPREMA TERENA</t>
  </si>
  <si>
    <t>Uklanjanje grmlja i drveća debljine (promjera) do 10 cm mjereno 1 m od terena.</t>
  </si>
  <si>
    <t xml:space="preserve">Ovaj rad obuhvaća uklanjanje grmlja i drveća sa zaraslih površina označenih u nacrtima ili prema uputi nadzornog inženjera, s odsijecanjem grana na dužine pogodne za prijevoz, vađenjem korijenja te starih panjeva sa uklanjanjem sveg materijala od tog rada izvan profila ceste na odlagalište koje odredi nadzorni inženjer, uključivo uređenje istog.  </t>
  </si>
  <si>
    <t>Izvedba, kontrola kakvoće i obračun prema Općim tehničkim uvjetima za radove na cestama, IGH 2001. (OTU), 1. Poglavlje; odredba 1-03.1.</t>
  </si>
  <si>
    <t>ISKOP HUMUSA</t>
  </si>
  <si>
    <t>Izvedba, kontrola kakvoće i obračun prema Općim tehničkim uvjetima za radove na cestama, IGH 2001. (OTU), 1. i 2. Poglavlje; odredba 2-01.</t>
  </si>
  <si>
    <t>ISKOPI U MATERIJALU "C" KATEGORIJE - TEMELJNO TLO</t>
  </si>
  <si>
    <t>PRIJEVOZ MATERIJALA</t>
  </si>
  <si>
    <t>Prijevoz iskopanog i utovarenog materijala do mjesta istovara (nasip ili odlagalište kojeg osigurava Naručitelj) s razastiranjem, te potrebnim osiguranjem na gradilištu i javnim prometnicama. Prijevoz na dužinu od 600 do 1500 m materijala iz iskopa.</t>
  </si>
  <si>
    <t>Izvedba, kontrola kakvoće i obračun prema Općim tehničkim uvjetima za radove na cestama, IGH 2001. (OTU), 1. i 2. Poglavlje; odredba 2-07.</t>
  </si>
  <si>
    <t>UREĐENJE TEMELJNOG TLA</t>
  </si>
  <si>
    <t>Izvedba, kontrola kakvoće i obračun prema Općim tehničkim uvjetima za radove na cestama, IGH 2001. (OTU), 1. i 2. Poglavlje; odredba 2-08.1.</t>
  </si>
  <si>
    <t>IZRADA NASIPA OD MJEŠANIH MATERIJALA</t>
  </si>
  <si>
    <t>Izrada nasipa od miješanih materijala iz iskopa trase ili pozajmišta kojeg osigurava Naručitelj.</t>
  </si>
  <si>
    <t>Dovoz nasipnog materijala, strojno nasipanje i razastiranje, prema potrebi vlaženje ili sušenje, planiranje nasipnih slojeva debljine i nagiba prema projektu odnosno utvrđenih pokusnom dionicom, te zbijanje s odgovarajućim sredstvima, a prema odredbama OTU.</t>
  </si>
  <si>
    <t>U cijeni je uključen sav rad i materijal te planiranje pokosa nasipa i čišćenje okoline.</t>
  </si>
  <si>
    <t>Izvedba, kontrola kakvoće i obračun prema Općim tehničkim uvjetima za radove na cestama, IGH 2001. (OTU), 1. i 2. Poglavlje; odredbe 2-09. i 2-09.2.</t>
  </si>
  <si>
    <t>Iskolčenje trase - prometnice</t>
  </si>
  <si>
    <t>Strojni površinski iskop humusa u debljini prema projektu (d=30 cm), ili iznimno stvarne debljine prema uputama nadzornog inženjera, s prebacivanjem (guranjem ili utovarom i prijevozom), razastiranjem i planiranjem iskopanog humusa na privremenom ili stalnom odlagalištu, na prosječnoj udaljenosti do 1000 m.</t>
  </si>
  <si>
    <r>
      <t>Obračun po m</t>
    </r>
    <r>
      <rPr>
        <vertAlign val="superscript"/>
        <sz val="9"/>
        <rFont val="Verdana"/>
        <family val="2"/>
        <charset val="238"/>
      </rPr>
      <t>1</t>
    </r>
    <r>
      <rPr>
        <sz val="9"/>
        <rFont val="Verdana"/>
        <family val="2"/>
        <charset val="238"/>
      </rPr>
      <t xml:space="preserve"> ceste.</t>
    </r>
  </si>
  <si>
    <t>REKAPITULACIJA TROŠKOVA IZVEDBE PROMETNIH PLOHA</t>
  </si>
  <si>
    <r>
      <t>Sva geodetska mjerenja kojima se podaci iz projekta prenose na teren ili s terena u projekte, za cijelo vrijeme građenja, odnosno do predaje radova investitoru, a mjeri se i plaća po m</t>
    </r>
    <r>
      <rPr>
        <vertAlign val="superscript"/>
        <sz val="9"/>
        <rFont val="Verdana"/>
        <family val="2"/>
        <charset val="238"/>
      </rPr>
      <t>2</t>
    </r>
    <r>
      <rPr>
        <sz val="9"/>
        <rFont val="Verdana"/>
        <family val="2"/>
        <charset val="238"/>
      </rPr>
      <t xml:space="preserve"> prometne plohe.</t>
    </r>
  </si>
  <si>
    <r>
      <t>Obračun radova po m</t>
    </r>
    <r>
      <rPr>
        <vertAlign val="superscript"/>
        <sz val="9"/>
        <rFont val="Verdana"/>
        <family val="2"/>
        <charset val="238"/>
      </rPr>
      <t>2</t>
    </r>
    <r>
      <rPr>
        <sz val="9"/>
        <rFont val="Verdana"/>
        <family val="2"/>
        <charset val="238"/>
      </rPr>
      <t xml:space="preserve"> iskolčene prometne plohe.</t>
    </r>
  </si>
  <si>
    <t xml:space="preserve">Uređenje temeljnog tla mehaničkim zbijanjem. U cijenu je uključeno prethodno čišćenje te planiranje  i rad potreban za postizanje optimalne vlažnosti vezanih tala, vlaženjem ili rahljenjem i sušenjem.  </t>
  </si>
  <si>
    <t>Za srednje prometno opterećenje, vrste BNHS 16A, u sloju debljine 8,0 cm.</t>
  </si>
  <si>
    <t>ZIDARSKI RADOVI</t>
  </si>
  <si>
    <t>Obračun po m' kompletno izvedenog rubnjaka.</t>
  </si>
  <si>
    <t>ZIDARSKI RADOVI UKUPNO:</t>
  </si>
  <si>
    <t>Izrada projekta izvedenog stanja i geodetskog situacijskog nacrta stvarnog stanja za izgrađenu građevinu sukladno čl. 137. ZoG-a.</t>
  </si>
  <si>
    <t xml:space="preserve">Iskolčenje trase prometnica i objekata od ovlaštene osobe, prije početka izvođenja radova, s potrebnim stacioniranjem svih važnijih točaka, te obvezom predaje skice iskolčenja s osiguranjem svih tjemena i visinskih točaka sukladno čl. 131. ZoG-a. </t>
  </si>
  <si>
    <t>Strojni široki iskop tla prema odredbama projekta s utovarom u prijevozno sredstvo, u materijalu kategorije “C”. Izvedba, kontrola kakvoće i obračun prema Općim tehničkim uvjetima za radove na cestama, IGH 2001. (OTU), 1. i 2. Poglavlje; odredba 2-02.</t>
  </si>
  <si>
    <t>BETONSKI PARKOVNI RUBNJAK 8/20/50 cm</t>
  </si>
  <si>
    <t>Prije davanja ponude za izvedbu predmetne građevine izvođač je dužan:</t>
  </si>
  <si>
    <t>proučiti projektnu dokumentaciju,</t>
  </si>
  <si>
    <t>pregledati trasu kolektora,</t>
  </si>
  <si>
    <t>prikupiti potrebne podatke o uvjetima pod kojima će se objekt graditi,</t>
  </si>
  <si>
    <t>upoznati se sa geotehničkim karakteristikama terena.</t>
  </si>
  <si>
    <t>Nacrti, tehnički opis, program kontrole kvalitete i ovaj troškovnik čine cjelinu projekta. Izvođač je dužan proučiti sve gore navedene dijelove projekta, te u slučaju nejasnoća tražiti objašnjenje od projektanta, odnosno iznijeti svoje primjedbe. Nepoznavanje crtanog dijela projekta i tehničkog opisa neće se prihvatiti kao razlog za povišenje jediničnih cijena ili greške u izvedbi.</t>
  </si>
  <si>
    <t>U jediničnim cijenama ovog troškovnika uključeno je izvršenje svih obveza iz bilo kojeg dijela ili priloga ovog projekta.</t>
  </si>
  <si>
    <t>Ukoliko se pokažu, eventualne nejednakosti između projekta i stanja na gradilištu, izvođač radova je dužan pravovremeno o tome obavijestiti investitora i projektanta i zatražiti pojedina objašnjenja:</t>
  </si>
  <si>
    <t>sve mjere u projektima provjeriti u prirodi,</t>
  </si>
  <si>
    <t>svu kontrolu izvršiti bez posebne naplate.</t>
  </si>
  <si>
    <t>Jedinična cijena treba sadržavati:</t>
  </si>
  <si>
    <t>a) Materijal</t>
  </si>
  <si>
    <t>Pod jediničnom cijenom materijala podrazumijeva se sama cijena materijala, eventualno njegova prerada, svi transporti, utovari i istovari, kao i uskladištenje i osiguranje dotičnog materijala, kako bi ostao kvalitetan do momenta ugradnje, te ispitivanje kvalitete i sve drugo s materijalom u svezi atesta i sl.)</t>
  </si>
  <si>
    <t>b) Rad</t>
  </si>
  <si>
    <t>Sav rad prema opisu u troškovniku na ugradnji, prijenosima i prijevozima, koji nisu uračunati kod cijene materijala.</t>
  </si>
  <si>
    <t>c) Faktor</t>
  </si>
  <si>
    <t>Na svu radnu snagu, dodaje se faktor, u koji pored ostalog, treba da je uračunato i održavanje gradilišta, postavljanje svih pomoćnih objekata na gradilištu kao i demontaža istih. Nikakvi režijski sati u tom smislu neće se priznavati.</t>
  </si>
  <si>
    <t>d) Izmjere i obračun</t>
  </si>
  <si>
    <t>U pogledu izmjera pridržavati se točno uputa iz prosječnih normi u građevinarstvu. Obračun zemljanih radova i svih ostalih stavki koje su vezane na poprečni profil rova za cijevi, vršit će se prema zadanom poprečnom profilu, bez obzira na eventualna proširenja koja mogu nastati prilikom iskopa.</t>
  </si>
  <si>
    <t>e) Zimski rad</t>
  </si>
  <si>
    <t>Ukoliko je ugovorenim rokom obuhvaćen termin zime, eventualne nadoplate za rad pri niskoj temperaturi i otežanim okolnostima za vrijeme zime, neće se posebno priznavati, kao ni zaštita objekata od eventualnih nepogoda, već izvođač treba na vrijeme poduzeti zaštitne mjere, kao i osiguranje objekta.</t>
  </si>
  <si>
    <t>f) Iskop</t>
  </si>
  <si>
    <t xml:space="preserve">Trasu će izvođač putem ovlaštenog geodete označiti točno prema geodetskom elaboratu iskolčenja koji je sastavni dio izvedbene projektne dokumentacije. Sve iskope izvesti točno prema uzdužnom profilu i nacrtima u projektu. Svi iskopi moraju biti osigurani od zarušavanja propisanim razupiranjem. Površine eventualnog razupiranja odrediti će nadzorni inženjer. Izvođač će predložiti način razupiranja. Uređenje gradilišta po završetku radova, kao i zemljišta korištenog za deponije, prilazne putove i pomoćne zgrade, uključeno je u jedinične cijene i neće se posebno naplaćivati. Nakon iskopa građevne jame treba utvrditi da li specifično opterećenje usvojeno u statičkom računu odgovara vrsti tla ispod dna objekta. </t>
  </si>
  <si>
    <t xml:space="preserve">Za potrebe troškovnika, odabrana je kategorija iskopa materijala „C“, prema klasifikaciji prikazanoj u knjizi „Opći tehnički uvjeti za radove na cestama“ koju su izdale Hrvatske ceste i Hrvatske autoceste u prosincu 2001. godine. </t>
  </si>
  <si>
    <t>Pod materijalom kategorije “C” podrazumijevaju se svi materijali koje nije potrebno minirati, nego se mogu kopati izravno, upotrebom pogodnih strojeva - buldozerom, bagerom, ili skrejperom. U ovu kategoriju spadala bi:</t>
  </si>
  <si>
    <t>sitnozrnata vezana (koherentna) tla kao što su gline, prašine, prašinaste gline (ilovače), pjeskovite prašine i les,</t>
  </si>
  <si>
    <t>krupnozrnata nevezana (nekoherentna) tla kao što su pijesak, šljunak odnosno njihove mješavine, prirodne kamene drobine - siparišni ili slični materijali,</t>
  </si>
  <si>
    <t>mješovita tla koja su mješavina krupnozrnatih nevezanih i sitnozrnatih vezanih materijala.</t>
  </si>
  <si>
    <t>materijal iz iskopa (mješavina zemlje i šljunka) može se koristiti za podlogu i oblogu oko cijevi.</t>
  </si>
  <si>
    <t>Sve naknadne primjedbe koje proizlaze iz nepoznavanja geološkog sastava tla, a iza već započetih radova, padaju na teret Izvođača.</t>
  </si>
  <si>
    <t>g) Izrada elaborata izvedenog stanja</t>
  </si>
  <si>
    <t>Iskolčenje građevine propisano je čl. 135. ZoG, dok je geodetski elaborat stvarnog stanja za izgrađenu građevinu propisan čl. 137. ZoG.</t>
  </si>
  <si>
    <t>h) Pristupni putovi</t>
  </si>
  <si>
    <t xml:space="preserve">Postojeće okolne putove koji će se koristiti za dopremu materijala i opreme, treba nakon dovršenih radova dovesti u prvotno stanje. </t>
  </si>
  <si>
    <t>i) Oplata</t>
  </si>
  <si>
    <t>Kod oplate su uključena podupiranja, uklještenja te postava i skidanje. U cijenu ulazi kvašenje oplate prije betoniranja kao i mazanje kalupa. Po završetku betoniranja sva oplata se nakon određenog vremena mora očistiti i sortirati. Cijena oplate je uključena u cijenu betona.</t>
  </si>
  <si>
    <t>j) Beton i mort</t>
  </si>
  <si>
    <t>Betone i mortove treba miješati prema klasama betona, prema propisima HRN za beton, odnosno za mortove kako je to opisano u dotičnoj stavci troškovnika. Sav beton se u principu treba miješati strojno, naročito za armirano betonske konstrukcije. Ručno miješanje je dozvoljeno samo za vrlo male količine nekonstruktivnih dijelova na objektu.</t>
  </si>
  <si>
    <t>IZVOĐAČ</t>
  </si>
  <si>
    <t>Izvođač je dužan pridržavati se svih važećih zakona i propisa i to naročito Zakona o gradnji (NN 153/13) u daljnjem tekstu ZoG, Zakona o zaštiti na radu, Hrvatskih normi itd. Svi radovi moraju se izvesti solidno i stručno prema važećim propisima i pravilima struke. Na gradilištu Izvođač mora imati dokumentaciju propisanu čl. 135. ZoG, te imenovati odgovorne osobe koje vode građenje sukladno čl. 55. ZoG i brinu se za provedbu obveza iz čl. 55. ZoG.</t>
  </si>
  <si>
    <t xml:space="preserve">Uređenje gradilišta propisano je čl. 133 i 134. ZoG. Od ulaska na gradilište izvođač je obavezan voditi Građevinski dnevnik i Građevinsku knjigu. U građevinski dnevnik se unose svi bitni podaci i događaji tijekom građenja (npr. meteorološke prilike, temperatura zraka i sl.), upisuju primjedbe Projektanata, nalozi Nadzornog inženjera i Inspekcije. Tako registrirani zahtjevi obvezni su za Izvoditelja radova, s tim da je za svaku radnju, kojom bi se povećalo ukupne troškove predviđene za izgradnju po ovom troškovniku, prethodno potrebna suglasnost Investitora. U Građevinsku knjigu bilježe se i dokumentiraju mjerenja i kalkulacije svih faza izvršenog posla i ostali podaci bitni za obračune prema stavkama troškovnika i projektu. </t>
  </si>
  <si>
    <t xml:space="preserve">Količine radova, koje nakon izvršenja čitavog posla nije moguće mjeriti neposrednom izmjerom treba po izvršenju pojedinog takvog rada preuzeti i ovjeriti Nadzorni inženjer. Nadzorni inženjer i predstavnik Izvoditelja radova unosit će u Građevinsku knjigu količine pojedinih takvih radova, s potrebnim skicama i izmjerama, te će svojim potpisima jamčiti za njihovu točnost. Samo tako utvrđeni radovi mogu se uzeti u obzir kod izrade privremenog ili konačnog obračuna radova. </t>
  </si>
  <si>
    <t>Radovi se izvode prema izvedbenom projektu, a u svim slučajevima potrebne izmjene ili dopune projekta ili njegovih dijelova, odluku o tome donosit će sporazumno Projektant, Nadzorni inženjer (kao predstavnik Investitora) i predstavnik Izvoditelja radova, a tu svoju odluku unositi će u Građevni dnevnik. Sve izmjene ili dopune projekta, ili njegovih dijelova, za koje se po Građevnom dnevniku ne može dokazati da su uslijedile po opisanom postupku, neće se obračunavati ni po privremenom ni po konačnom obračunu. Da bi izmjena projekta bila pravovaljana mora je odobriti i potpisati Projektant, te se izmjena učinjena bez suglasnosti Projektanta neće smatrati pravovaljanom i za sobom povlači narušavanje autorskog djela Projektanta.</t>
  </si>
  <si>
    <t>U ovom troškovniku izložene cijene odnose se na jediničnu mjeru izvršenog rada. Prema tome, jedinične cijene obuhvaćaju sav rad, opremu, materijal, dokazivanje kvalitete, ispitivanje i pribavljanje atesta, režiju gradilišta i uprave poduzeća, sva davanja te zaradu poduzeća. Stavke ovog troškovnika obuhvaćaju definitivno dovršene radove, ispitane po kvaliteti i količini, te preuzete po nadzornoj službi Investitora.</t>
  </si>
  <si>
    <t xml:space="preserve">U jedinične cijene ulaze svi troškovi potrebni za izradu ovih objekta s dobavom predviđenih materijala, pomoćnim radovima, pomoćnim napravama i drugim sredstvima koja su potrebna za ispravnu izvedbu ili bi se mogla tijekom rada ukazati potrebnim. </t>
  </si>
  <si>
    <t xml:space="preserve">U stavkama su uračunati i sporedni radovi potrebni za ispravno dovršenje pojedinih vrsta rada, na osnovu normi, propisa i priznatih pravila tehničke nauke i prakse. Tako su u stavkama uračunati troškovi nabave gradiva, nadzorni, rukovodeći i drugi poslovi poduzeća, troškovi skela, alata, sprava i strojeva, potrebna osiguranja tijekom radova, osiguranje odvijanja prometa, njega betona, crpljenje vode, signalizacija na gradilištu danju i noću, čuvanje, dovodi struje i sl., ukratko sve što je posredno ili neposredno potrebno za izvršenje radova po ovom projektu. </t>
  </si>
  <si>
    <t xml:space="preserve">Način razupiranja provodi Izvođač sukladno uvjetima na terenu. Jedinična cijena podrazumijeva obostranu zaštitu rova cijelom površinom uzdužnog presjeka rova. Projektom predviđene količine razupiranja prema stvarno izvedenoj situaciji na terenu ovjerava Nadzorni inženjer. </t>
  </si>
  <si>
    <t xml:space="preserve">Način i količinu pumpanja određuje Izvođač sukladno uvjetima na terenu. Projektom predviđene količine prema stvarnim prilikama na terenu i upisu u građevinski dnevnik i građevinsku knjigu  ovjerava Nadzorni inženjer. </t>
  </si>
  <si>
    <t>Uračunati su i svi troškovi dokazivanja kvalitete izvedenih radova i ugrađenih materijala. Jediničnim cijenama obuhvaćeni su svi troškovi svih prethodnih i tekućih ispitivanja kako osnovnih materijala, tako i poluproizvoda, te definitivno dovršenih radova, u skladu s važećim tehničkim propisima, pravilnicima i standardima i tehničkim uvjetima Investitora.</t>
  </si>
  <si>
    <t xml:space="preserve">Kontrola zbijenosti obavlja se određivanjem stupnja zbijenosti (Sz) u odnosu na standardni Proctorov postupak. Zbijenost se provjereva na svakom sloju ispune, na svakih 50 m' kanalizacije i vrijede isti uvjeti kao za ugradnju nasipa. </t>
  </si>
  <si>
    <t xml:space="preserve">Projektom tražena zbijenost nasipnog materijala u rovu iznad cijevi kanalizacije ispituje se i dokazuje tekućim mjerenjem modula stišljivosti metodom kružne ploče ili mjerenjem stupnja zbijenosti, ispitivanjem prostorna mase zbijenog tla između dva susjedna kontrolna okna. </t>
  </si>
  <si>
    <t>Sav rad i materijal vezan za organizaciju građevinske proizvodnje: ograde, vrata gradilišta, putovi na gradilištu, uredi, blagovaonice, svlačionice, sanitarije gradilišta, spremišta materijala i alata, telefonski, električni, vodovodni i sl. priključci gradilišta kao i cijena korištenja priključaka uključeni su u ugovorenu cijenu.</t>
  </si>
  <si>
    <t>Izvođač je dužan, u okviru ugovorene cijene, ugraditi propisani adekvatan i prema Hrvatskim normama atestiran materijal. Izvođač je također dužan kod izrade konstrukcija, prema projektom određenom planu ispitivanja materijala, kontrolirati ugrađeni konstruktivni materijal. O ispitivanjima i pregledima vodi se posebna evidencija.</t>
  </si>
  <si>
    <t>Izvođač je u okviru ugovorene cijene dužan izvršiti koordinaciju radova svih kooperanata, na način da omogući kontinuirano odvijanje posla i zaštitu već izvedenih radova. Sva oštećenja nastala tokom gradnje otkloniti će izvođač o svom trošku.</t>
  </si>
  <si>
    <t>Izvođač je dužan, u okviru ugovorene cijene, osigurati gradilište od djelovanja više sile i krađe. Za vrijeme trajanja radova izvođač će voditi detaljne zabilješke svih promjena u odnosu na ugovorenu tehničku dokumentaciju (izvedbeni projekt) kako bi se omogućila lakša i točnija priprema nacrta "Izvedenog stanja" i osiguralo da ti nacrti budu u svakom pogledu točan zapis svih izvedenih građevinskih i obrtničkih radova te instalacija.</t>
  </si>
  <si>
    <t>Izvođač je dužan tijekom građenja voditi brigu o sigurnosti i izgledu gradilišta, te nakon izvedenih radova dovesti gradilište u prvobitno stanje. To se naročito odnosi na sanaciju prometnih površina, koje trebaju biti očišćene od materijala iz iskopa i dovedene u prvobitno stanje. Nakon dovršenja gradnje predat će Izvoditelj radova posve uređeno gradilište i okolinu objekta predstavniku Investitora uz obveznu prisutnost Projektanta.</t>
  </si>
  <si>
    <t>O P Ć E N A P O M E N E</t>
  </si>
  <si>
    <t xml:space="preserve"> </t>
  </si>
  <si>
    <t>ODVODNJA</t>
  </si>
  <si>
    <t>kom</t>
  </si>
  <si>
    <t xml:space="preserve">Dobava i montaža tvrdih PVC - UKC cijevi i fazonskih komada sa spajanjem pomoću kolčaka i gumenih prstenova. Moguća je ugradnja i PP rebrastih cijevi SN8. cijevi za vanjsku kanalizaciju uključivo brtve i fazonske komade(prema DIN/u 8074, 8075). </t>
  </si>
  <si>
    <t>ODVODNJA, UKUPNO:</t>
  </si>
  <si>
    <t>Obračun po komadu okna.</t>
  </si>
  <si>
    <t>VI.</t>
  </si>
  <si>
    <t>Uklanjanje umjetnih objekata.</t>
  </si>
  <si>
    <t xml:space="preserve">Vađenje i demontiranje prometnih znakova, reklamnih ploča i ostale prometne opreme (kolobrani i odbojnici), rušenje zidova, rušenje postojećih kolničkih konstrukcija i postojećih propusta, uklanjanje rubnjaka, rušenje i/ili premještanje ograda (žičanih, drvenih ili kamenih), skidanje i premještanje starih  ili izrada  novih ulaza, rušenje starih i napuštenih manjih zgrada i objekata a od kojih se dobiveni materijal ne može iskoristiti osim eventualno  samo za nasip. U cijenu je uključen odvoz dobivenog materijala na odlagalište, ili ako je podoban, u nasip. </t>
  </si>
  <si>
    <t>Vrste i količine radova predviđene su projektom ili prema uputi nadzornog inženjera, a obračunavaju se paušalno.</t>
  </si>
  <si>
    <t>Izvedba, kontrola kakvoće i obračun prema Općim tehničkim uvjetima za radove na cestama, IGH 2001. (OTU), 1. Poglavlje; odredba 1-03.2.</t>
  </si>
  <si>
    <r>
      <t>Obračun radova po m</t>
    </r>
    <r>
      <rPr>
        <vertAlign val="superscript"/>
        <sz val="9"/>
        <rFont val="Verdana"/>
        <family val="2"/>
        <charset val="238"/>
      </rPr>
      <t>3</t>
    </r>
    <r>
      <rPr>
        <sz val="9"/>
        <rFont val="Verdana"/>
        <family val="2"/>
        <charset val="238"/>
      </rPr>
      <t xml:space="preserve"> srušene postoječe konstrukcije</t>
    </r>
  </si>
  <si>
    <t>NASIP OD PIJESKA</t>
  </si>
  <si>
    <t xml:space="preserve">Izrada nasipa sloja od pijeska. Rad obuhvaća dobavu i ugradnju pijeska za podlogu betonske galanterije pješačkih staza, trga i parkirališta. </t>
  </si>
  <si>
    <t>Obračun radova:</t>
  </si>
  <si>
    <t>Rad se mjeri u kubičnim metrima za svaku debljinu sloja, uključivo sav potreban rad, materijal i prijevoz za potpuno dovršenje.</t>
  </si>
  <si>
    <t>6.</t>
  </si>
  <si>
    <t>Obračun radova po m2 :</t>
  </si>
  <si>
    <r>
      <t>Strojna izrada nosivog  sloja od zrnatog kamenog materijala najvećeg zrna</t>
    </r>
    <r>
      <rPr>
        <b/>
        <sz val="9"/>
        <rFont val="Verdana"/>
        <family val="2"/>
        <charset val="238"/>
      </rPr>
      <t xml:space="preserve"> 63 mm</t>
    </r>
    <r>
      <rPr>
        <sz val="9"/>
        <rFont val="Verdana"/>
        <family val="2"/>
        <charset val="238"/>
      </rPr>
      <t xml:space="preserve"> bez veziva, u debljini prema projektu.                                         </t>
    </r>
  </si>
  <si>
    <t>BETONSKI TRAVNI OPLOČNICI 40/60/10 cm</t>
  </si>
  <si>
    <t>OPLOČENJE  BETONSKIM KOCKAMA</t>
  </si>
  <si>
    <t>OPREMA CESTE</t>
  </si>
  <si>
    <t>PROMETNI ZNAKOVI (OKOMITA SIGNALIZACIJA)</t>
  </si>
  <si>
    <t>Ovaj rad obuhvaća nabavu i postavljanje svih vrsta prometnih znakova u svemu prema projektu prometne opreme ceste. 
Prometni znakovi svojom vrstom, značenjem, oblikom, bojom, veličinom i načinom postavljanja trebaju biti u skladu s "Pravilnikom" te hrvatskim i europskim normama.</t>
  </si>
  <si>
    <t>Prometni znakovi pričvršćuju se na stupove koji su izrađeni od Fe cijevi i zaštićeni protiv korozije postupkom vrućeg cinčanja.
Pri postavljanju prometni znak treba zakrenuti za 3-5° u odnosu na os prometnice da se izbjegne intenzivna refleksija i smanji kontrast oznaka, znaka i pozadine koja je osvijetljena. Na isti se stup ne smije postaviti više od dva prometna znaka.
Stupovi znakova postavljaju se u betonske temelje minimalne kakvoće betona C 20/25 (MB 25), oblika zarubljene piramide čije su stranice donjeg kvadrata 30 cm i gornjeg 20 cm.</t>
  </si>
  <si>
    <t xml:space="preserve">Obračun radova:
Postavljanje promjenljivih prometnih znakova obračunava se po komadu postavljenog znaka zajedno sa stupom i temeljem. </t>
  </si>
  <si>
    <t>Prometni znakovi izričitih naredbi su kružnog oblika (iznimno osmerokut ili istostraničan trokut) i postavljaju se na stupove kružna presjeka. Dimenzije znakova određene su Pravilnikom i normama.
Rad obuhvaća nabavu, prijevoz i postavljanje prometnoga znaka sa stupom i temeljem. Obračunava se prema broju postavljenih znakova određenih dimenzija, uključujući stupove i temelje.</t>
  </si>
  <si>
    <t>PROMETNI ZNAKOVI IZRIČITIH NAREDBI</t>
  </si>
  <si>
    <t>znak B02</t>
  </si>
  <si>
    <t>PROMETNI ZNAKOVI OBAVIJESTI</t>
  </si>
  <si>
    <t>Znakovi obavijesti za vođenje prometa imaju oblik pravokutnika. Promjer kruga je 60 cm, a veličina stranica kvadrata je 60 cm dok su stranice znakova oblika pravokutnika nazivnih dimenzija.
Rad obuhvaća nabavu, prijevoz i postavljanje prometnoga znaka sa stupom i temeljem. Obračunava se prema broju postavljenih znakova određenih dimenzija, uključujući stupove i temelje.</t>
  </si>
  <si>
    <t>znak C02</t>
  </si>
  <si>
    <t>DOPUNSKE PLOČE</t>
  </si>
  <si>
    <t>OZNAKE NA KOLNIKU</t>
  </si>
  <si>
    <t>Ovaj rad obuhvaća izradu oznaka na kolniku za reguliranje prometa koje su definirane u Pravilniku i ovim OTU.
Oznake na kolniku dijele se na:
• uzdužne oznake na kolniku,
• poprečne oznake na kolniku,
• ostale oznake na kolniku.
Boje i dimenzije oznaka određene su Pravilnikom i pripadajućim normama.</t>
  </si>
  <si>
    <t>HORIZONTALNA SIGNALIZACIJA</t>
  </si>
  <si>
    <t>- puna crta; š=10 cm bijela</t>
  </si>
  <si>
    <t>m'</t>
  </si>
  <si>
    <t>- isprekidana crta 1/1 (vodilje); š=10 cm bijela</t>
  </si>
  <si>
    <t>- crta zaustavljanja - puna bijela, š=50 cm</t>
  </si>
  <si>
    <t>- pješački prijelazi</t>
  </si>
  <si>
    <r>
      <t>Obračun po m</t>
    </r>
    <r>
      <rPr>
        <vertAlign val="superscript"/>
        <sz val="9"/>
        <rFont val="Verdana"/>
        <family val="2"/>
        <charset val="238"/>
      </rPr>
      <t>2</t>
    </r>
    <r>
      <rPr>
        <sz val="9"/>
        <rFont val="Verdana"/>
        <family val="2"/>
        <charset val="238"/>
      </rPr>
      <t>.</t>
    </r>
  </si>
  <si>
    <t>OPREMA CESTE, UKUPNO:</t>
  </si>
  <si>
    <t>znak E31</t>
  </si>
  <si>
    <t>znak C35</t>
  </si>
  <si>
    <t>kompl.</t>
  </si>
  <si>
    <t>LR2 - L=600cm, razred opterećenja D400</t>
  </si>
  <si>
    <t>LR3 - L=600cm, razred opterećenja D400</t>
  </si>
  <si>
    <t>- puna crta; š=10 cm žuta</t>
  </si>
  <si>
    <t>BETONSKI CESTOVNI RUBNJAK 18/24/100</t>
  </si>
  <si>
    <t xml:space="preserve">Stavka uključuje proizvodnju, prijevoz i ugradnju habajućeg sloja od asfaltbetona (HS-AB) debljine prema projektu:  
Habajući sloj – asfalt beton proizvodi se u postrojenjima za spravljanje asfaltnih mješavina – asfaltnim bazama s kontroliranim pojedinim materijalima i kontroliranim postrojenjem te se prevozi na mjesto ugradnje.
Ugradnja HS-AB vrši se strojno strojevima za razastiranje – finišerima i sabijanje valjcima.
</t>
  </si>
  <si>
    <t>Izrada habajućeg sloja od asfaltbetona AB11 debljine 4cm, na manipulativnim površinama, prema projektu</t>
  </si>
  <si>
    <t>znak K44</t>
  </si>
  <si>
    <t>LR4 - L=400cm, razred opterećenja D400</t>
  </si>
  <si>
    <t>LR1 - L=1450cm, razred opterećenja D400</t>
  </si>
  <si>
    <t>SEPARATOR LAKIH TEKUĆINA</t>
  </si>
  <si>
    <t>Obračun po komadu.</t>
  </si>
  <si>
    <t>PŠ Hrašćina-Izgradnja dvorane-PROMETNE POVRŠINE SVEUKUPNO:</t>
  </si>
  <si>
    <t>PŠ Hrašćina-Izgradnja dvorane-Prometne površine</t>
  </si>
  <si>
    <t>Izvedba tipske metalne ograde</t>
  </si>
  <si>
    <t>Nabava, doprema i postava metalne ograde vanjskih vertikalnih i horizontalnih nosivih profila fi 60mm i vertikalnih profila fi 20mm na osnom ratmaku 14cm. Ograda je visine 120cm a duljine 400cm. U cijenu je obračunat sav potrebam spojni materijal, cinčanje i premaz bojom.</t>
  </si>
  <si>
    <t xml:space="preserve">Izrada nasipa od pijeska, debljine 3-5 cm </t>
  </si>
  <si>
    <r>
      <rPr>
        <sz val="9"/>
        <color indexed="8"/>
        <rFont val="Verdana"/>
        <family val="2"/>
        <charset val="238"/>
      </rPr>
      <t>Priključci DN150 utični spoj s kliznom brtvom. Ugradbena dubina, mjereno od kote poklopca do kote dna cijevi uljeva T=60cm do 185cm</t>
    </r>
    <r>
      <rPr>
        <sz val="9"/>
        <rFont val="Verdana"/>
        <family val="2"/>
        <charset val="238"/>
      </rPr>
      <t xml:space="preserve"> (točnu dubinu cijevi na uljevu treba definirati prije naručivanja separatora). </t>
    </r>
    <r>
      <rPr>
        <sz val="9"/>
        <color indexed="8"/>
        <rFont val="Verdana"/>
        <family val="2"/>
        <charset val="238"/>
      </rPr>
      <t xml:space="preserve">Separator se treba isporučivati s poklopcem klase nosivosti A15/B125/D400 </t>
    </r>
    <r>
      <rPr>
        <sz val="9"/>
        <rFont val="Verdana"/>
        <family val="2"/>
        <charset val="238"/>
      </rPr>
      <t>prema HRN EN 124 (odrediti prije naručivanja), svijetlog otvora promjera 600mm s natpisom "SEPARATOR".</t>
    </r>
  </si>
  <si>
    <t>Stavka uključuje nabavu, prijevoz i ugradnju 'travnih' betonskih ploča TIP kao h= 10 cm za izradu parkirališnih površina, te ispunu zemljom i sijanjem trave.</t>
  </si>
  <si>
    <r>
      <t>Obračunato po m</t>
    </r>
    <r>
      <rPr>
        <vertAlign val="superscript"/>
        <sz val="9"/>
        <rFont val="Verdana"/>
        <family val="2"/>
        <charset val="238"/>
      </rPr>
      <t>2</t>
    </r>
    <r>
      <rPr>
        <sz val="9"/>
        <rFont val="Verdana"/>
        <family val="2"/>
        <charset val="238"/>
      </rPr>
      <t xml:space="preserve"> ugrađenog opločenja</t>
    </r>
  </si>
  <si>
    <t>Dobava i ugradnja gotovih betonskih rubnjaka dimenzije 18/24 cm od betona klase C30/37 položenih na betonsku podlogu sa stražnjim zidićem od betona klase C16/20 izrađenim u svemu prema detalju u projektu. (OTU, knjiga II, 3-04.7.1). Gotovi betonski rubnjaci moraju biti prvoklasno izrađeni. Prema potrebi određeni će se komadi bez posebne naplate izraditi tlocrtno zakrivljeni. U stavci je uračunata dobava i ugradnja rubnjaka sa izradom betonske podloge, te zalijevanje reški cementnim mortom 1:3 uključujući potrebne predradnje na pripremi podloge i potrebnu oplatu. Minimalne dužine pojedinih komada su 80 cm.</t>
  </si>
  <si>
    <t>Dobava, doprema i kompletna ugradnja tipskih betonskih ravnih  parkovnih rubnjaka 8/20/50 cm od betona klase C30/37. Standardni betonski rubnjak postavlja se na temelj od betona C15/20, prosječno 0.06 m3/m'. Uključen je iskop kanalića za temelj i potrebna oplata. Ostalo u svemu prema opisu u st.03.03. i detaljima iz projekta.</t>
  </si>
  <si>
    <t xml:space="preserve">vodolovno grlo </t>
  </si>
  <si>
    <t>cijevi ø200 mm</t>
  </si>
  <si>
    <t>cijevi ø 150 mm</t>
  </si>
  <si>
    <t>ø 125mm</t>
  </si>
  <si>
    <t>ø 150mm</t>
  </si>
  <si>
    <r>
      <rPr>
        <b/>
        <sz val="9"/>
        <rFont val="Verdana"/>
        <family val="2"/>
        <charset val="238"/>
      </rPr>
      <t>ø</t>
    </r>
    <r>
      <rPr>
        <sz val="9"/>
        <rFont val="Verdana"/>
        <family val="2"/>
        <charset val="238"/>
      </rPr>
      <t xml:space="preserve"> 200mm</t>
    </r>
  </si>
  <si>
    <t>Za srednje prometno opterećenje, vrste BNHS 16A, u sloju debljine 6,0 cm.</t>
  </si>
  <si>
    <t>7.</t>
  </si>
  <si>
    <t>8.</t>
  </si>
  <si>
    <t>BITUMENIZIRANI NOSIVI I HABAJUĆI SLOJ (BNHS) - KOLNI ULAZ</t>
  </si>
  <si>
    <t>HABAJUĆI SLOJ OD ASFALTBETONA (HS-AB) - KOLNI ULAZ</t>
  </si>
  <si>
    <t xml:space="preserve">f) probijanje zidova betonskih okana za priključak cijevi ø 150 i 200 mm,
g) izrada betonske ploče dna vodolovnih grla od nabijenog betona MB-30, te armiranje mrežnom armaturom Q-283 (ø6 mm/10 cm)
h) dobava, doprema i ugradnja gotovih betonskih ili PEHD cijevi dužine 1.00 m, ø50 cm za vodolovna grla ugrađenih na svježi beton ploče dna,
i) izrada jednostrane oplate oko cijevi ø50 cm i izrade betonske obloge od betona MB-30 sa dodatkom aditiva za nepropusnost, istim betonom treba obložiti priključne cijevi slivnika,
j) nabava i ugradnja lijevano željeznih ravnih kanalskih rešetki na kolniku, 250 KN.
k) drugi radovi za kompletno dovršenje slivnika i priključka tako da slivnik bude sposoban za funkcioniranje.
U cijenu koštanja obračunat je sav potreban materijal i radna snaga.
Obračunato po komadu kompletno izvedenog vodolovnog grla.
</t>
  </si>
  <si>
    <t xml:space="preserve">Izrada klasičnih vodolovnih grla od betonskih ili PEHD cijevi ø50 cm, dužine 1.00 m, sa rešetkom i taložnicom, te oblogom od betona MB-30 sa dodatkom aditiva za nepropusnost i priključkom na kanalizaciju prema datim detaljima u projektu (St.4.5.2.OTU).
Betonske cijevi moraju biti atestirane, a njihovu upotrebu odobrava nadzorni inženjer.
U cijenu ulazi:
a) iskop rova za priključak vodolovnih grla na kanalizaciju, sa ravnim odsjecanjem bokova rova, razupiranjem rova i fino niveliranje dna rova na visinu,
b) iskop za vodolovna grla,
c) zatrpavanje kanalskog jarka i oko vodolovnih grla šljunkom uz nabijanje,
d) prijevoz viška iskopanog materijala u deponiju,
e) dobava i montaža gotovih betonskih cijevi ø150 i 200 mm sa izradom spoja u cementnom mortu,
</t>
  </si>
  <si>
    <t>NAPOMENA:</t>
  </si>
  <si>
    <t xml:space="preserve">U cijeni je i pijesak eruptivni drobljenac granulacije 4 mm u sloju debljine 3 -5 cm. Stavka uključuje:
- nabavu, prijevoz i ugradnju 'travnih' betonskih ploča 40/60/10 cm  h=10 cm za izradu parkirališnih površina, te ispunu zemljom i sijanjem trave.
Ispuna perforiranih elemenata “travnih ploča” je mješavina humusa, pijeska i treseta u omjeru 2:1:1 koja je izmiješana u suhom stanju. Sjetva travne smjese slijedećeg sastava:
Poa pratensis 30%
Lolium perene 30%
Cynodon dactylon 30%
Festura rubra 10%
</t>
  </si>
  <si>
    <t>Dobava i ugradnja gotovih betonskih tipskih elemenata debljine 8 cm na PJEŠAČKIM POVRŠINAMA (KAO tip CLASSIC, ili jedankovrijedno  siva boja). Završna obrada betonskih elemenata pjeskarenjem. Elementi su od betona MB-40, položeni na podlogu od eruptivnog drobljenca 2-5 mm pomiješanog sa cementom u omjeru 1:6, debljina podloge 4 cm. U stavci je uračunata dobava i ugradnja elemenata s potrebnim nagibom, te ispunom reški između elemenata pijeskom granulacije 0/2 mm metlanjem, uključujući potrebne predradnje na pripremi podloge. Obračunato po m2 ugrađenog betonskih elementa. Uključena i izrada podložnog sloja pijeska od eruptivnog drobljenca 2/5 mm, debljine 4 cm, pomiješanog s cementom u omjeru 1:6 za polaganje kamenih i betonskih elemenata na nogostupima, Podložni sloj pijeska potrebno je nakon razastiranja ručno sabiti. Podloga pijeska ne smije se zbijati strojno.</t>
  </si>
  <si>
    <t>Dobava i montaža polipropilenskih (PP) revizijskih okna   RO 800, revizijsko okno se sastoji od lj. željeznog poklopca Ø  600, distribucijskog armiranog prstena, tijela okna i baze okna sa ulaznim i izlaznim priključcima. Nosivost distribucijskog armiranog prstena i ljevano željeznog poklopa je 250kN. U cijenu uključiti sav potreban materijal i alat za montažu okna, a sve prema detalju iz grafičkog priloga i uputama proizvođaća.</t>
  </si>
  <si>
    <r>
      <t xml:space="preserve">Dobava i montaža kanala za linijsku odvodnju oborinskih voda  po sistemu </t>
    </r>
    <r>
      <rPr>
        <sz val="9"/>
        <color theme="1"/>
        <rFont val="Verdana"/>
        <family val="2"/>
        <charset val="238"/>
      </rPr>
      <t xml:space="preserve"> MONOBLOCK PD 100 V. Tijelo kanala i pokrovna rešetka izvedeni su monolitno iz  polimerbetona natur boje. Građevinska duljina kanala 100 cm, građevinska širina 15 cm, svjetla širina 10 cm, ukupna visina 23,0 cm, težina 32,8 kg, za razred opterećenja D 400 kN u skladu s EN 1433. Kanal se izvodi polaganjem na betonsku podlogu marke MB25 debljine sloja 15cm a potrebno  ga je  bočno  založiti betonom. Gornji rub  kanala se izvodi u razini 2 – 5 mm ispod kote gotove završne okolne površine.Za čišćenje kanala predvidjeti tipski REVIZIJSKI ELEMENT  50,0 cm , s mogućnošću podizanja lijevano željezne rešetke razreda opterećenja D400/E600. Spoj na temeljnu kanalizaciju izvesti preko tipskog SABIRNOG ELEMENTA 50,0 cm, ukupne visine 50,0 cm s odljevom DN 100 / DN 150, s mogućnošću podizanja lijevano željezne rešetke razreda opterećenja D400/E600.</t>
    </r>
  </si>
  <si>
    <r>
      <t xml:space="preserve">Dobava i ugradnja separatora lakih tekućina iz centrifugalo ljevanog polietilena. Separator mora biti konstruiran, izrađen i testiran prema HRN EN 858,  </t>
    </r>
    <r>
      <rPr>
        <sz val="9"/>
        <color indexed="8"/>
        <rFont val="Verdana"/>
        <family val="2"/>
        <charset val="238"/>
      </rPr>
      <t>nazivne veličine NS10 (protoka 10l/s)</t>
    </r>
    <r>
      <rPr>
        <sz val="9"/>
        <rFont val="Verdana"/>
        <family val="2"/>
        <charset val="238"/>
      </rPr>
      <t xml:space="preserve">. Separator mora imati učinkovitosti izdvajanja lakih tekućina klase I - lakih tekućina u izlaznoj vodi do 5mg/l. Separator treba biti siguran od djelovanja sila uzgona do visine podzemne vode do poklopca separatora bez dodatnog betoniranja. Separator mora imati koalescentni filtar koji se treba moći višekratno koristiti, a za potrebe čišćenja i održavanja jednostavno izvaditi. Separator mora imati sigurnosni plovak tariran na spec. težinu lakih tekućina kao osiguranje od nekontroliranog odljeva istih iz separatora.  Unutarnji elementi separatora trebaju biti izrađeni iz PEHD-a. Pristup u separator treba biti u skladu s HRN EN 476.  Separator treba imati Integriranu taložnicu zapremnine 1000 litara. </t>
    </r>
  </si>
  <si>
    <t>Proizvodi koji su navedeni u Troškovniku smatraju se ponuđenima ako ponuditelj ne navede druge proizvode u za to predviđenom mjestu u Troškovniku. Naime, svi proizvodi koji su u Troškovniku opisani uz navođenje trgovačke marke/ oznake popraćeni su  formulacijom ''ili jednakovrijedan''. Gospodarskim subjektima je pored opisa proizvoda ostavljena mogućnost kod davanja ponude za upis jednakovrijednog proizvoda i proizvođača. Dokaz jednakovrijednosti dužan je ponuditelj dostaviti uz ponudu. Taj dokaz su tehničke specifikacije i tehnički listovi proizvođača i sl. Dokazi jednakovrijednosti nude se u svrhu ocjene da li  priloženi proizvodi imaju tražene karakteristike proizvoda.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</si>
</sst>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_-* #,##0.00_-;\-* #,##0.00_-;_-* \-??_-;_-@_-"/>
    <numFmt numFmtId="166" formatCode="0.0"/>
    <numFmt numFmtId="167" formatCode="#,##0.00;\-#,##0.00;&quot;&quot;"/>
  </numFmts>
  <fonts count="12" x14ac:knownFonts="1">
    <font>
      <sz val="11"/>
      <name val="Arial CE"/>
      <charset val="238"/>
    </font>
    <font>
      <sz val="11"/>
      <name val="Arial CE"/>
      <charset val="238"/>
    </font>
    <font>
      <sz val="10"/>
      <name val="Arial"/>
      <family val="2"/>
      <charset val="238"/>
    </font>
    <font>
      <b/>
      <sz val="10"/>
      <name val="Arial"/>
      <family val="2"/>
      <charset val="238"/>
    </font>
    <font>
      <b/>
      <sz val="9"/>
      <name val="Verdana"/>
      <family val="2"/>
      <charset val="238"/>
    </font>
    <font>
      <sz val="9"/>
      <name val="Verdana"/>
      <family val="2"/>
      <charset val="238"/>
    </font>
    <font>
      <vertAlign val="superscript"/>
      <sz val="9"/>
      <name val="Verdana"/>
      <family val="2"/>
      <charset val="238"/>
    </font>
    <font>
      <b/>
      <sz val="9"/>
      <color rgb="FFFF0000"/>
      <name val="Verdana"/>
      <family val="2"/>
      <charset val="238"/>
    </font>
    <font>
      <sz val="9"/>
      <color rgb="FFFF0000"/>
      <name val="Verdana"/>
      <family val="2"/>
      <charset val="238"/>
    </font>
    <font>
      <sz val="9"/>
      <color theme="1"/>
      <name val="Verdana"/>
      <family val="2"/>
      <charset val="238"/>
    </font>
    <font>
      <sz val="9"/>
      <color indexed="8"/>
      <name val="Verdana"/>
      <family val="2"/>
      <charset val="238"/>
    </font>
    <font>
      <b/>
      <i/>
      <sz val="10"/>
      <color rgb="FF7030A0"/>
      <name val="Verdana"/>
      <family val="2"/>
      <charset val="238"/>
    </font>
  </fonts>
  <fills count="5">
    <fill>
      <patternFill patternType="none"/>
    </fill>
    <fill>
      <patternFill patternType="gray125"/>
    </fill>
    <fill>
      <patternFill patternType="solid">
        <fgColor indexed="27"/>
        <bgColor indexed="41"/>
      </patternFill>
    </fill>
    <fill>
      <patternFill patternType="solid">
        <fgColor indexed="22"/>
        <bgColor indexed="64"/>
      </patternFill>
    </fill>
    <fill>
      <patternFill patternType="solid">
        <fgColor indexed="43"/>
        <bgColor indexed="64"/>
      </patternFill>
    </fill>
  </fills>
  <borders count="17">
    <border>
      <left/>
      <right/>
      <top/>
      <bottom/>
      <diagonal/>
    </border>
    <border>
      <left/>
      <right/>
      <top style="hair">
        <color indexed="8"/>
      </top>
      <bottom style="hair">
        <color indexed="8"/>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bottom/>
      <diagonal/>
    </border>
    <border>
      <left/>
      <right style="thin">
        <color indexed="64"/>
      </right>
      <top/>
      <bottom/>
      <diagonal/>
    </border>
    <border>
      <left style="hair">
        <color indexed="64"/>
      </left>
      <right style="hair">
        <color indexed="64"/>
      </right>
      <top/>
      <bottom style="medium">
        <color indexed="64"/>
      </bottom>
      <diagonal/>
    </border>
    <border>
      <left style="thin">
        <color indexed="64"/>
      </left>
      <right/>
      <top/>
      <bottom/>
      <diagonal/>
    </border>
  </borders>
  <cellStyleXfs count="4">
    <xf numFmtId="49" fontId="0" fillId="0" borderId="0">
      <alignment horizontal="justify" vertical="justify" wrapText="1"/>
      <protection locked="0"/>
    </xf>
    <xf numFmtId="164" fontId="1" fillId="0" borderId="0" applyFont="0" applyFill="0" applyBorder="0" applyAlignment="0" applyProtection="0"/>
    <xf numFmtId="0" fontId="2" fillId="0" borderId="0"/>
    <xf numFmtId="165" fontId="3" fillId="2" borderId="1">
      <alignment vertical="center"/>
    </xf>
  </cellStyleXfs>
  <cellXfs count="177">
    <xf numFmtId="49" fontId="0" fillId="0" borderId="0" xfId="0">
      <alignment horizontal="justify" vertical="justify" wrapText="1"/>
      <protection locked="0"/>
    </xf>
    <xf numFmtId="49" fontId="4" fillId="0" borderId="5" xfId="0" applyFont="1" applyFill="1" applyBorder="1" applyAlignment="1" applyProtection="1">
      <alignment horizontal="center" vertical="top" wrapText="1"/>
    </xf>
    <xf numFmtId="0" fontId="4" fillId="0" borderId="6" xfId="0" applyNumberFormat="1" applyFont="1" applyFill="1" applyBorder="1" applyAlignment="1" applyProtection="1">
      <alignment horizontal="left" vertical="center"/>
    </xf>
    <xf numFmtId="49" fontId="4" fillId="0" borderId="6" xfId="0" applyFont="1" applyFill="1" applyBorder="1" applyAlignment="1" applyProtection="1">
      <alignment horizontal="center" wrapText="1"/>
    </xf>
    <xf numFmtId="167" fontId="5" fillId="0" borderId="6" xfId="1" applyNumberFormat="1" applyFont="1" applyFill="1" applyBorder="1" applyAlignment="1" applyProtection="1">
      <alignment horizontal="right" shrinkToFit="1"/>
      <protection locked="0"/>
    </xf>
    <xf numFmtId="167" fontId="5" fillId="0" borderId="7" xfId="1" applyNumberFormat="1" applyFont="1" applyFill="1" applyBorder="1" applyAlignment="1" applyProtection="1">
      <alignment horizontal="right" shrinkToFit="1"/>
    </xf>
    <xf numFmtId="49" fontId="4" fillId="0" borderId="5" xfId="0" applyFont="1" applyFill="1" applyBorder="1" applyAlignment="1" applyProtection="1">
      <alignment horizontal="center" vertical="top"/>
    </xf>
    <xf numFmtId="49" fontId="5" fillId="0" borderId="6" xfId="0" applyFont="1" applyFill="1" applyBorder="1" applyAlignment="1" applyProtection="1">
      <alignment horizontal="center" wrapText="1"/>
    </xf>
    <xf numFmtId="0" fontId="4" fillId="3" borderId="6" xfId="0" applyNumberFormat="1" applyFont="1" applyFill="1" applyBorder="1" applyAlignment="1" applyProtection="1">
      <alignment horizontal="left" vertical="center"/>
    </xf>
    <xf numFmtId="49" fontId="5" fillId="0" borderId="5" xfId="0" applyFont="1" applyFill="1" applyBorder="1" applyAlignment="1" applyProtection="1">
      <alignment horizontal="center" vertical="top" wrapText="1"/>
    </xf>
    <xf numFmtId="0" fontId="5" fillId="0" borderId="6" xfId="0" applyNumberFormat="1" applyFont="1" applyFill="1" applyBorder="1" applyAlignment="1" applyProtection="1">
      <alignment horizontal="left" vertical="center"/>
    </xf>
    <xf numFmtId="166" fontId="5" fillId="0" borderId="6" xfId="1" applyNumberFormat="1" applyFont="1" applyFill="1" applyBorder="1" applyAlignment="1" applyProtection="1">
      <alignment horizontal="right" shrinkToFit="1"/>
    </xf>
    <xf numFmtId="49" fontId="5" fillId="0" borderId="0" xfId="0" applyFont="1" applyFill="1" applyBorder="1" applyProtection="1">
      <alignment horizontal="justify" vertical="justify" wrapText="1"/>
    </xf>
    <xf numFmtId="49" fontId="4" fillId="0" borderId="9" xfId="0" applyNumberFormat="1" applyFont="1" applyFill="1" applyBorder="1" applyAlignment="1" applyProtection="1">
      <alignment horizontal="center" vertical="top" wrapText="1"/>
    </xf>
    <xf numFmtId="49" fontId="4" fillId="0" borderId="10" xfId="0" applyFont="1" applyFill="1" applyBorder="1" applyAlignment="1" applyProtection="1">
      <alignment horizontal="center"/>
    </xf>
    <xf numFmtId="167" fontId="4" fillId="0" borderId="11" xfId="1" applyNumberFormat="1" applyFont="1" applyFill="1" applyBorder="1" applyAlignment="1" applyProtection="1">
      <alignment horizontal="right" shrinkToFit="1"/>
      <protection locked="0"/>
    </xf>
    <xf numFmtId="167" fontId="4" fillId="0" borderId="12" xfId="0" applyNumberFormat="1" applyFont="1" applyFill="1" applyBorder="1" applyAlignment="1" applyProtection="1">
      <alignment horizontal="right" shrinkToFit="1"/>
    </xf>
    <xf numFmtId="49" fontId="4" fillId="0" borderId="5" xfId="0" applyNumberFormat="1" applyFont="1" applyFill="1" applyBorder="1" applyAlignment="1" applyProtection="1">
      <alignment horizontal="center" vertical="top" wrapText="1"/>
    </xf>
    <xf numFmtId="49" fontId="4" fillId="0" borderId="6" xfId="0" applyFont="1" applyFill="1" applyBorder="1" applyAlignment="1" applyProtection="1">
      <alignment horizontal="center"/>
    </xf>
    <xf numFmtId="167" fontId="4" fillId="0" borderId="13" xfId="1" applyNumberFormat="1" applyFont="1" applyFill="1" applyBorder="1" applyAlignment="1" applyProtection="1">
      <alignment horizontal="right" shrinkToFit="1"/>
      <protection locked="0"/>
    </xf>
    <xf numFmtId="167" fontId="4" fillId="0" borderId="7" xfId="0" applyNumberFormat="1" applyFont="1" applyFill="1" applyBorder="1" applyAlignment="1" applyProtection="1">
      <alignment horizontal="right" shrinkToFit="1"/>
    </xf>
    <xf numFmtId="49" fontId="4" fillId="3" borderId="5" xfId="0" applyNumberFormat="1" applyFont="1" applyFill="1" applyBorder="1" applyAlignment="1" applyProtection="1">
      <alignment horizontal="center" vertical="center"/>
    </xf>
    <xf numFmtId="49" fontId="4" fillId="3" borderId="6" xfId="0" applyFont="1" applyFill="1" applyBorder="1" applyAlignment="1" applyProtection="1">
      <alignment horizontal="left" vertical="center"/>
    </xf>
    <xf numFmtId="167" fontId="5" fillId="3" borderId="13" xfId="1" applyNumberFormat="1" applyFont="1" applyFill="1" applyBorder="1" applyAlignment="1" applyProtection="1">
      <alignment horizontal="left" vertical="center" shrinkToFit="1"/>
      <protection locked="0"/>
    </xf>
    <xf numFmtId="167" fontId="5" fillId="3" borderId="7" xfId="1" applyNumberFormat="1" applyFont="1" applyFill="1" applyBorder="1" applyAlignment="1" applyProtection="1">
      <alignment horizontal="right" vertical="center" shrinkToFit="1"/>
    </xf>
    <xf numFmtId="49" fontId="4" fillId="0" borderId="5" xfId="0" applyNumberFormat="1" applyFont="1" applyFill="1" applyBorder="1" applyAlignment="1" applyProtection="1">
      <alignment horizontal="center" vertical="center"/>
    </xf>
    <xf numFmtId="49" fontId="4" fillId="0" borderId="6" xfId="0" applyFont="1" applyFill="1" applyBorder="1" applyAlignment="1" applyProtection="1">
      <alignment horizontal="left" vertical="center"/>
    </xf>
    <xf numFmtId="167" fontId="5" fillId="0" borderId="13" xfId="1" applyNumberFormat="1" applyFont="1" applyFill="1" applyBorder="1" applyAlignment="1" applyProtection="1">
      <alignment horizontal="left" vertical="center" shrinkToFit="1"/>
      <protection locked="0"/>
    </xf>
    <xf numFmtId="167" fontId="5" fillId="0" borderId="7" xfId="1" applyNumberFormat="1" applyFont="1" applyFill="1" applyBorder="1" applyAlignment="1" applyProtection="1">
      <alignment horizontal="right" vertical="center" shrinkToFit="1"/>
    </xf>
    <xf numFmtId="167" fontId="5" fillId="0" borderId="13" xfId="1" applyNumberFormat="1" applyFont="1" applyFill="1" applyBorder="1" applyAlignment="1" applyProtection="1">
      <alignment horizontal="right" shrinkToFit="1"/>
      <protection locked="0"/>
    </xf>
    <xf numFmtId="49" fontId="5" fillId="0" borderId="13" xfId="0" applyFont="1" applyFill="1" applyBorder="1" applyProtection="1">
      <alignment horizontal="justify" vertical="justify" wrapText="1"/>
    </xf>
    <xf numFmtId="49" fontId="5" fillId="0" borderId="5" xfId="0" applyNumberFormat="1" applyFont="1" applyFill="1" applyBorder="1" applyAlignment="1" applyProtection="1">
      <alignment horizontal="center" vertical="top"/>
    </xf>
    <xf numFmtId="0" fontId="4" fillId="3" borderId="13" xfId="0" applyNumberFormat="1" applyFont="1" applyFill="1" applyBorder="1" applyAlignment="1" applyProtection="1">
      <alignment horizontal="left" vertical="center"/>
    </xf>
    <xf numFmtId="0" fontId="4" fillId="0" borderId="13" xfId="0" applyNumberFormat="1" applyFont="1" applyFill="1" applyBorder="1" applyAlignment="1" applyProtection="1">
      <alignment horizontal="left" vertical="center"/>
    </xf>
    <xf numFmtId="167" fontId="4" fillId="0" borderId="7" xfId="1" applyNumberFormat="1" applyFont="1" applyFill="1" applyBorder="1" applyAlignment="1" applyProtection="1">
      <alignment horizontal="right" shrinkToFit="1"/>
    </xf>
    <xf numFmtId="49" fontId="5" fillId="0" borderId="5" xfId="0" applyFont="1" applyFill="1" applyBorder="1" applyAlignment="1" applyProtection="1">
      <alignment horizontal="center" vertical="top"/>
    </xf>
    <xf numFmtId="167" fontId="5" fillId="0" borderId="7" xfId="0" applyNumberFormat="1" applyFont="1" applyFill="1" applyBorder="1" applyAlignment="1" applyProtection="1">
      <alignment horizontal="right" shrinkToFit="1"/>
    </xf>
    <xf numFmtId="167" fontId="5" fillId="0" borderId="14" xfId="1" applyNumberFormat="1" applyFont="1" applyFill="1" applyBorder="1" applyAlignment="1" applyProtection="1">
      <alignment horizontal="right" shrinkToFit="1"/>
    </xf>
    <xf numFmtId="49" fontId="5" fillId="0" borderId="0" xfId="0" applyFont="1" applyAlignment="1">
      <alignment horizontal="justify" vertical="justify" wrapText="1"/>
      <protection locked="0"/>
    </xf>
    <xf numFmtId="49" fontId="5" fillId="0" borderId="0" xfId="0" applyFont="1" applyFill="1" applyBorder="1" applyAlignment="1" applyProtection="1">
      <alignment horizontal="center" wrapText="1"/>
    </xf>
    <xf numFmtId="49" fontId="4" fillId="3" borderId="2" xfId="0" applyNumberFormat="1" applyFont="1" applyFill="1" applyBorder="1" applyAlignment="1" applyProtection="1">
      <alignment horizontal="center" vertical="center"/>
    </xf>
    <xf numFmtId="0" fontId="4" fillId="3" borderId="3" xfId="0" applyNumberFormat="1" applyFont="1" applyFill="1" applyBorder="1" applyAlignment="1" applyProtection="1">
      <alignment horizontal="left" vertical="center"/>
    </xf>
    <xf numFmtId="49" fontId="4" fillId="3" borderId="3" xfId="0" applyFont="1" applyFill="1" applyBorder="1" applyAlignment="1" applyProtection="1">
      <alignment horizontal="left" vertical="center"/>
    </xf>
    <xf numFmtId="167" fontId="5" fillId="3" borderId="3" xfId="1" applyNumberFormat="1" applyFont="1" applyFill="1" applyBorder="1" applyAlignment="1" applyProtection="1">
      <alignment horizontal="right" vertical="center" shrinkToFit="1"/>
    </xf>
    <xf numFmtId="167" fontId="5" fillId="3" borderId="4" xfId="1" applyNumberFormat="1" applyFont="1" applyFill="1" applyBorder="1" applyAlignment="1" applyProtection="1">
      <alignment horizontal="right" vertical="center" shrinkToFit="1"/>
    </xf>
    <xf numFmtId="49" fontId="5" fillId="0" borderId="6" xfId="0" applyFont="1" applyFill="1" applyBorder="1" applyAlignment="1" applyProtection="1">
      <alignment horizontal="center"/>
    </xf>
    <xf numFmtId="167" fontId="5" fillId="0" borderId="6" xfId="0" applyNumberFormat="1" applyFont="1" applyFill="1" applyBorder="1" applyAlignment="1" applyProtection="1">
      <alignment horizontal="right" shrinkToFit="1"/>
    </xf>
    <xf numFmtId="49" fontId="5" fillId="0" borderId="0" xfId="0" applyFont="1" applyFill="1" applyBorder="1" applyAlignment="1" applyProtection="1">
      <alignment horizontal="center" vertical="top"/>
    </xf>
    <xf numFmtId="167" fontId="4" fillId="0" borderId="6" xfId="0" applyNumberFormat="1" applyFont="1" applyFill="1" applyBorder="1" applyAlignment="1" applyProtection="1">
      <alignment horizontal="right" shrinkToFit="1"/>
    </xf>
    <xf numFmtId="49" fontId="4" fillId="0" borderId="5" xfId="0" applyNumberFormat="1" applyFont="1" applyFill="1" applyBorder="1" applyAlignment="1" applyProtection="1">
      <alignment horizontal="center" vertical="top"/>
    </xf>
    <xf numFmtId="167" fontId="5" fillId="0" borderId="15" xfId="0" applyNumberFormat="1" applyFont="1" applyFill="1" applyBorder="1" applyAlignment="1" applyProtection="1">
      <alignment horizontal="right" shrinkToFit="1"/>
    </xf>
    <xf numFmtId="167" fontId="4" fillId="0" borderId="10" xfId="1" applyNumberFormat="1" applyFont="1" applyFill="1" applyBorder="1" applyAlignment="1" applyProtection="1">
      <alignment horizontal="right" shrinkToFit="1"/>
    </xf>
    <xf numFmtId="167" fontId="5" fillId="0" borderId="0" xfId="1" applyNumberFormat="1" applyFont="1" applyFill="1" applyBorder="1" applyAlignment="1" applyProtection="1">
      <alignment horizontal="right" shrinkToFit="1"/>
    </xf>
    <xf numFmtId="167" fontId="5" fillId="0" borderId="0" xfId="0" applyNumberFormat="1" applyFont="1" applyFill="1" applyBorder="1" applyAlignment="1" applyProtection="1">
      <alignment horizontal="right" shrinkToFit="1"/>
    </xf>
    <xf numFmtId="49" fontId="5" fillId="0" borderId="0" xfId="0" applyFont="1">
      <alignment horizontal="justify" vertical="justify" wrapText="1"/>
      <protection locked="0"/>
    </xf>
    <xf numFmtId="49" fontId="5" fillId="0" borderId="0" xfId="0" applyFont="1" applyFill="1">
      <alignment horizontal="justify" vertical="justify" wrapText="1"/>
      <protection locked="0"/>
    </xf>
    <xf numFmtId="49" fontId="5" fillId="0" borderId="0" xfId="0" applyFont="1" applyFill="1" applyBorder="1" applyAlignment="1" applyProtection="1">
      <alignment horizontal="center" vertical="top" wrapText="1"/>
    </xf>
    <xf numFmtId="49" fontId="4" fillId="0" borderId="6" xfId="0" applyFont="1" applyBorder="1" applyAlignment="1">
      <alignment horizontal="right" vertical="top"/>
      <protection locked="0"/>
    </xf>
    <xf numFmtId="4" fontId="5" fillId="0" borderId="7" xfId="0" applyNumberFormat="1" applyFont="1" applyBorder="1" applyAlignment="1">
      <alignment horizontal="right" vertical="top"/>
      <protection locked="0"/>
    </xf>
    <xf numFmtId="2" fontId="4" fillId="0" borderId="0" xfId="0" applyNumberFormat="1" applyFont="1" applyBorder="1" applyAlignment="1">
      <alignment horizontal="center" vertical="center"/>
      <protection locked="0"/>
    </xf>
    <xf numFmtId="4" fontId="5" fillId="0" borderId="0" xfId="0" applyNumberFormat="1" applyFont="1" applyAlignment="1">
      <alignment horizontal="right" vertical="top"/>
      <protection locked="0"/>
    </xf>
    <xf numFmtId="49" fontId="5" fillId="0" borderId="0" xfId="0" applyFont="1" applyAlignment="1">
      <alignment vertical="top"/>
      <protection locked="0"/>
    </xf>
    <xf numFmtId="2" fontId="5" fillId="0" borderId="6" xfId="1" applyNumberFormat="1" applyFont="1" applyFill="1" applyBorder="1" applyAlignment="1" applyProtection="1">
      <alignment horizontal="right" vertical="center" shrinkToFit="1"/>
    </xf>
    <xf numFmtId="49" fontId="5" fillId="0" borderId="5" xfId="0" applyNumberFormat="1" applyFont="1" applyFill="1" applyBorder="1" applyAlignment="1" applyProtection="1">
      <alignment horizontal="center" vertical="center"/>
    </xf>
    <xf numFmtId="4" fontId="5" fillId="0" borderId="14" xfId="0" applyNumberFormat="1" applyFont="1" applyBorder="1" applyAlignment="1">
      <alignment horizontal="right" vertical="top"/>
      <protection locked="0"/>
    </xf>
    <xf numFmtId="49" fontId="4" fillId="0" borderId="0" xfId="0" applyFont="1" applyFill="1" applyBorder="1" applyProtection="1">
      <alignment horizontal="justify" vertical="justify" wrapText="1"/>
    </xf>
    <xf numFmtId="4" fontId="5" fillId="0" borderId="0" xfId="0" applyNumberFormat="1" applyFont="1" applyFill="1" applyBorder="1" applyAlignment="1" applyProtection="1">
      <alignment vertical="top"/>
    </xf>
    <xf numFmtId="49" fontId="5" fillId="0" borderId="0" xfId="0" applyFont="1" applyFill="1" applyBorder="1" applyAlignment="1" applyProtection="1">
      <alignment vertical="top"/>
    </xf>
    <xf numFmtId="4" fontId="4" fillId="0" borderId="0" xfId="0" applyNumberFormat="1" applyFont="1" applyFill="1" applyBorder="1" applyAlignment="1" applyProtection="1">
      <alignment horizontal="justify" vertical="justify"/>
    </xf>
    <xf numFmtId="49" fontId="4" fillId="0" borderId="0" xfId="0" applyFont="1" applyFill="1" applyBorder="1" applyAlignment="1" applyProtection="1">
      <alignment horizontal="justify" vertical="justify"/>
    </xf>
    <xf numFmtId="4" fontId="5" fillId="0" borderId="0" xfId="0" applyNumberFormat="1" applyFont="1" applyFill="1" applyBorder="1" applyAlignment="1" applyProtection="1">
      <alignment horizontal="justify" vertical="justify"/>
    </xf>
    <xf numFmtId="49" fontId="5" fillId="0" borderId="0" xfId="0" applyFont="1" applyFill="1" applyBorder="1" applyAlignment="1" applyProtection="1">
      <alignment horizontal="justify" vertical="justify"/>
    </xf>
    <xf numFmtId="167" fontId="5" fillId="0" borderId="6" xfId="1" applyNumberFormat="1" applyFont="1" applyFill="1" applyBorder="1" applyAlignment="1" applyProtection="1">
      <alignment horizontal="right" shrinkToFit="1"/>
    </xf>
    <xf numFmtId="49" fontId="4" fillId="3" borderId="5" xfId="0" applyNumberFormat="1" applyFont="1" applyFill="1" applyBorder="1" applyAlignment="1" applyProtection="1">
      <alignment horizontal="center" vertical="top" wrapText="1"/>
    </xf>
    <xf numFmtId="49" fontId="3" fillId="0" borderId="0" xfId="0" applyFont="1" applyAlignment="1">
      <alignment horizontal="justify" vertical="center" wrapText="1"/>
      <protection locked="0"/>
    </xf>
    <xf numFmtId="49" fontId="2" fillId="0" borderId="0" xfId="0" applyFont="1" applyAlignment="1">
      <alignment horizontal="justify" vertical="center" wrapText="1"/>
      <protection locked="0"/>
    </xf>
    <xf numFmtId="49" fontId="2" fillId="0" borderId="0" xfId="0" applyFont="1">
      <alignment horizontal="justify" vertical="justify" wrapText="1"/>
      <protection locked="0"/>
    </xf>
    <xf numFmtId="49" fontId="5" fillId="0" borderId="0" xfId="0" applyFont="1" applyProtection="1">
      <alignment horizontal="justify" vertical="justify" wrapText="1"/>
    </xf>
    <xf numFmtId="49" fontId="5" fillId="0" borderId="6" xfId="0" applyFont="1" applyFill="1" applyBorder="1" applyAlignment="1" applyProtection="1">
      <alignment horizontal="center" vertical="top" wrapText="1"/>
    </xf>
    <xf numFmtId="2" fontId="5" fillId="0" borderId="6" xfId="0" applyNumberFormat="1" applyFont="1" applyFill="1" applyBorder="1" applyAlignment="1" applyProtection="1">
      <alignment horizontal="center" wrapText="1"/>
    </xf>
    <xf numFmtId="49" fontId="5" fillId="0" borderId="13" xfId="0" applyFont="1" applyFill="1" applyBorder="1" applyAlignment="1" applyProtection="1">
      <alignment horizontal="center" vertical="top" wrapText="1"/>
    </xf>
    <xf numFmtId="2" fontId="5" fillId="0" borderId="13" xfId="0" applyNumberFormat="1" applyFont="1" applyFill="1" applyBorder="1" applyAlignment="1" applyProtection="1">
      <alignment horizontal="center" wrapText="1"/>
    </xf>
    <xf numFmtId="2" fontId="5" fillId="0" borderId="6" xfId="0" applyNumberFormat="1" applyFont="1" applyFill="1" applyBorder="1" applyAlignment="1" applyProtection="1">
      <alignment horizontal="right" wrapText="1"/>
    </xf>
    <xf numFmtId="49" fontId="5" fillId="0" borderId="5" xfId="0" applyFont="1" applyFill="1" applyBorder="1" applyAlignment="1" applyProtection="1">
      <alignment horizontal="left" vertical="top"/>
    </xf>
    <xf numFmtId="49" fontId="5" fillId="0" borderId="6" xfId="0" applyFont="1" applyBorder="1" applyAlignment="1" applyProtection="1">
      <alignment horizontal="center" vertical="top" wrapText="1"/>
    </xf>
    <xf numFmtId="0" fontId="5" fillId="0" borderId="5" xfId="0" applyNumberFormat="1" applyFont="1" applyFill="1" applyBorder="1" applyAlignment="1" applyProtection="1">
      <alignment horizontal="center" vertical="top"/>
    </xf>
    <xf numFmtId="2" fontId="4" fillId="0" borderId="6" xfId="0" applyNumberFormat="1" applyFont="1" applyBorder="1" applyAlignment="1" applyProtection="1">
      <alignment horizontal="right" vertical="center"/>
    </xf>
    <xf numFmtId="49" fontId="4" fillId="0" borderId="5" xfId="0" applyNumberFormat="1" applyFont="1" applyBorder="1" applyAlignment="1" applyProtection="1">
      <alignment horizontal="center" vertical="top"/>
    </xf>
    <xf numFmtId="166" fontId="5" fillId="0" borderId="6" xfId="0" applyNumberFormat="1" applyFont="1" applyFill="1" applyBorder="1" applyAlignment="1" applyProtection="1">
      <alignment horizontal="right" wrapText="1"/>
    </xf>
    <xf numFmtId="49" fontId="5" fillId="0" borderId="0" xfId="0" applyFont="1" applyAlignment="1" applyProtection="1">
      <alignment horizontal="center" vertical="top" wrapText="1"/>
    </xf>
    <xf numFmtId="2" fontId="7" fillId="0" borderId="6" xfId="1" applyNumberFormat="1" applyFont="1" applyFill="1" applyBorder="1" applyAlignment="1" applyProtection="1">
      <alignment horizontal="right" shrinkToFit="1"/>
    </xf>
    <xf numFmtId="2" fontId="8" fillId="0" borderId="6" xfId="1" applyNumberFormat="1" applyFont="1" applyFill="1" applyBorder="1" applyAlignment="1" applyProtection="1">
      <alignment horizontal="right" shrinkToFit="1"/>
    </xf>
    <xf numFmtId="166" fontId="8" fillId="3" borderId="6" xfId="1" applyNumberFormat="1" applyFont="1" applyFill="1" applyBorder="1" applyAlignment="1" applyProtection="1">
      <alignment horizontal="left" vertical="center" shrinkToFit="1"/>
    </xf>
    <xf numFmtId="166" fontId="8" fillId="0" borderId="6" xfId="1" applyNumberFormat="1" applyFont="1" applyFill="1" applyBorder="1" applyAlignment="1" applyProtection="1">
      <alignment horizontal="left" vertical="center" shrinkToFit="1"/>
    </xf>
    <xf numFmtId="166" fontId="8" fillId="0" borderId="6" xfId="1" applyNumberFormat="1" applyFont="1" applyFill="1" applyBorder="1" applyAlignment="1" applyProtection="1">
      <alignment horizontal="right" shrinkToFit="1"/>
    </xf>
    <xf numFmtId="166" fontId="8" fillId="0" borderId="6" xfId="0" applyNumberFormat="1" applyFont="1" applyFill="1" applyBorder="1" applyAlignment="1" applyProtection="1">
      <alignment horizontal="right" shrinkToFit="1"/>
    </xf>
    <xf numFmtId="167" fontId="8" fillId="0" borderId="6" xfId="1" applyNumberFormat="1" applyFont="1" applyFill="1" applyBorder="1" applyAlignment="1" applyProtection="1">
      <alignment horizontal="right" shrinkToFit="1"/>
    </xf>
    <xf numFmtId="166" fontId="7" fillId="0" borderId="10" xfId="1" applyNumberFormat="1" applyFont="1" applyFill="1" applyBorder="1" applyAlignment="1" applyProtection="1">
      <alignment horizontal="right" shrinkToFit="1"/>
    </xf>
    <xf numFmtId="166" fontId="7" fillId="0" borderId="6" xfId="1" applyNumberFormat="1" applyFont="1" applyFill="1" applyBorder="1" applyAlignment="1" applyProtection="1">
      <alignment horizontal="right" shrinkToFit="1"/>
    </xf>
    <xf numFmtId="166" fontId="8" fillId="0" borderId="6" xfId="0" applyNumberFormat="1" applyFont="1" applyFill="1" applyBorder="1" applyAlignment="1" applyProtection="1">
      <alignment horizontal="right" vertical="top" wrapText="1"/>
    </xf>
    <xf numFmtId="2" fontId="8" fillId="0" borderId="6" xfId="0" applyNumberFormat="1" applyFont="1" applyFill="1" applyBorder="1" applyAlignment="1" applyProtection="1">
      <alignment horizontal="center" wrapText="1"/>
    </xf>
    <xf numFmtId="4" fontId="8" fillId="0" borderId="6" xfId="0" applyNumberFormat="1" applyFont="1" applyBorder="1" applyAlignment="1" applyProtection="1">
      <alignment horizontal="right" vertical="center"/>
    </xf>
    <xf numFmtId="2" fontId="8" fillId="0" borderId="6" xfId="1" applyNumberFormat="1" applyFont="1" applyFill="1" applyBorder="1" applyAlignment="1" applyProtection="1">
      <alignment horizontal="right" vertical="center" shrinkToFit="1"/>
    </xf>
    <xf numFmtId="166" fontId="8" fillId="0" borderId="6" xfId="0" applyNumberFormat="1" applyFont="1" applyFill="1" applyBorder="1" applyAlignment="1" applyProtection="1">
      <alignment horizontal="right" wrapText="1"/>
    </xf>
    <xf numFmtId="2" fontId="7" fillId="0" borderId="10" xfId="1" applyNumberFormat="1" applyFont="1" applyFill="1" applyBorder="1" applyAlignment="1" applyProtection="1">
      <alignment horizontal="right" shrinkToFit="1"/>
    </xf>
    <xf numFmtId="2" fontId="8" fillId="3" borderId="3" xfId="1" applyNumberFormat="1" applyFont="1" applyFill="1" applyBorder="1" applyAlignment="1" applyProtection="1">
      <alignment horizontal="left" vertical="center" shrinkToFit="1"/>
    </xf>
    <xf numFmtId="2" fontId="8" fillId="0" borderId="6" xfId="0" applyNumberFormat="1" applyFont="1" applyFill="1" applyBorder="1" applyAlignment="1" applyProtection="1">
      <alignment horizontal="right" shrinkToFit="1"/>
    </xf>
    <xf numFmtId="2" fontId="7" fillId="0" borderId="6" xfId="0" applyNumberFormat="1" applyFont="1" applyFill="1" applyBorder="1" applyAlignment="1" applyProtection="1">
      <alignment horizontal="right" shrinkToFit="1"/>
    </xf>
    <xf numFmtId="2" fontId="8" fillId="0" borderId="0" xfId="1" applyNumberFormat="1" applyFont="1" applyFill="1" applyBorder="1" applyAlignment="1" applyProtection="1">
      <alignment horizontal="right" shrinkToFit="1"/>
    </xf>
    <xf numFmtId="49" fontId="8" fillId="0" borderId="0" xfId="0" applyFont="1" applyProtection="1">
      <alignment horizontal="justify" vertical="justify" wrapText="1"/>
    </xf>
    <xf numFmtId="49" fontId="4" fillId="3" borderId="6" xfId="0" applyFont="1" applyFill="1" applyBorder="1" applyAlignment="1" applyProtection="1">
      <alignment horizontal="center" vertical="center"/>
    </xf>
    <xf numFmtId="0" fontId="7" fillId="0" borderId="13" xfId="0" applyNumberFormat="1" applyFont="1" applyFill="1" applyBorder="1" applyAlignment="1" applyProtection="1">
      <alignment horizontal="left" vertical="center"/>
    </xf>
    <xf numFmtId="49" fontId="4" fillId="0" borderId="6" xfId="0" applyFont="1" applyFill="1" applyBorder="1" applyAlignment="1" applyProtection="1">
      <alignment horizontal="center" vertical="center"/>
    </xf>
    <xf numFmtId="49" fontId="5" fillId="0" borderId="6" xfId="0" applyFont="1" applyBorder="1" applyAlignment="1">
      <alignment horizontal="center" vertical="top" wrapText="1"/>
      <protection locked="0"/>
    </xf>
    <xf numFmtId="49" fontId="5" fillId="0" borderId="6" xfId="0" applyFont="1" applyFill="1" applyBorder="1" applyAlignment="1" applyProtection="1">
      <alignment horizontal="center" vertical="justify" wrapText="1"/>
    </xf>
    <xf numFmtId="166" fontId="5" fillId="0" borderId="6" xfId="0" applyNumberFormat="1" applyFont="1" applyFill="1" applyBorder="1" applyProtection="1">
      <alignment horizontal="justify" vertical="justify" wrapText="1"/>
    </xf>
    <xf numFmtId="166" fontId="5" fillId="0" borderId="6" xfId="1" applyNumberFormat="1" applyFont="1" applyFill="1" applyBorder="1" applyAlignment="1" applyProtection="1">
      <alignment horizontal="left" vertical="center" shrinkToFit="1"/>
    </xf>
    <xf numFmtId="49" fontId="5" fillId="0" borderId="6" xfId="0" applyFont="1" applyBorder="1" applyAlignment="1">
      <alignment horizontal="center" wrapText="1"/>
      <protection locked="0"/>
    </xf>
    <xf numFmtId="49" fontId="5" fillId="0" borderId="5" xfId="0" applyFont="1" applyFill="1" applyBorder="1" applyProtection="1">
      <alignment horizontal="justify" vertical="justify" wrapText="1"/>
    </xf>
    <xf numFmtId="167" fontId="8" fillId="0" borderId="13" xfId="1" applyNumberFormat="1" applyFont="1" applyFill="1" applyBorder="1" applyAlignment="1" applyProtection="1">
      <alignment horizontal="right" shrinkToFit="1"/>
      <protection locked="0"/>
    </xf>
    <xf numFmtId="167" fontId="5" fillId="0" borderId="8" xfId="1" applyNumberFormat="1" applyFont="1" applyFill="1" applyBorder="1" applyAlignment="1" applyProtection="1">
      <alignment horizontal="right" shrinkToFit="1"/>
    </xf>
    <xf numFmtId="49" fontId="8" fillId="0" borderId="6" xfId="0" applyFont="1" applyBorder="1" applyAlignment="1">
      <alignment horizontal="center" vertical="top" wrapText="1"/>
      <protection locked="0"/>
    </xf>
    <xf numFmtId="49" fontId="5" fillId="0" borderId="5" xfId="0" applyNumberFormat="1" applyFont="1" applyFill="1" applyBorder="1" applyAlignment="1" applyProtection="1">
      <alignment horizontal="center" vertical="top" wrapText="1"/>
    </xf>
    <xf numFmtId="49" fontId="4" fillId="0" borderId="2" xfId="0"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49" fontId="4" fillId="0" borderId="3" xfId="0" applyFont="1" applyFill="1" applyBorder="1" applyAlignment="1" applyProtection="1">
      <alignment horizontal="center" vertical="center" wrapText="1"/>
    </xf>
    <xf numFmtId="2" fontId="4" fillId="0" borderId="3" xfId="0" applyNumberFormat="1" applyFont="1" applyFill="1" applyBorder="1" applyAlignment="1" applyProtection="1">
      <alignment horizontal="center" vertical="center" wrapText="1"/>
    </xf>
    <xf numFmtId="167" fontId="4" fillId="0" borderId="3" xfId="0" applyNumberFormat="1" applyFont="1" applyFill="1" applyBorder="1" applyAlignment="1" applyProtection="1">
      <alignment horizontal="center" vertical="center" wrapText="1"/>
    </xf>
    <xf numFmtId="167" fontId="4" fillId="0" borderId="4" xfId="0" applyNumberFormat="1" applyFont="1" applyFill="1" applyBorder="1" applyAlignment="1" applyProtection="1">
      <alignment horizontal="center" vertical="center" wrapText="1"/>
    </xf>
    <xf numFmtId="2" fontId="8" fillId="3" borderId="6" xfId="1"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horizontal="left" vertical="center"/>
    </xf>
    <xf numFmtId="2" fontId="8" fillId="0" borderId="6" xfId="1" applyNumberFormat="1" applyFont="1" applyFill="1" applyBorder="1" applyAlignment="1" applyProtection="1">
      <alignment horizontal="left" vertical="center" shrinkToFit="1"/>
    </xf>
    <xf numFmtId="49" fontId="5" fillId="0" borderId="5" xfId="0" applyFont="1" applyBorder="1" applyAlignment="1" applyProtection="1">
      <alignment vertical="top"/>
    </xf>
    <xf numFmtId="2" fontId="5" fillId="0" borderId="6" xfId="0" applyNumberFormat="1" applyFont="1" applyBorder="1" applyAlignment="1" applyProtection="1">
      <alignment horizontal="center" vertical="center"/>
    </xf>
    <xf numFmtId="167" fontId="5" fillId="0" borderId="8" xfId="0" applyNumberFormat="1" applyFont="1" applyFill="1" applyBorder="1" applyAlignment="1" applyProtection="1">
      <alignment horizontal="right" shrinkToFit="1"/>
    </xf>
    <xf numFmtId="49" fontId="5" fillId="0" borderId="6" xfId="0" applyFont="1" applyFill="1" applyBorder="1" applyAlignment="1">
      <alignment horizontal="justify" vertical="top" wrapText="1"/>
      <protection locked="0"/>
    </xf>
    <xf numFmtId="49" fontId="5" fillId="0" borderId="16" xfId="0" applyFont="1" applyFill="1" applyBorder="1" applyAlignment="1" applyProtection="1">
      <alignment horizontal="center" vertical="top" wrapText="1"/>
    </xf>
    <xf numFmtId="49" fontId="5" fillId="0" borderId="13" xfId="0" applyFont="1" applyBorder="1" applyAlignment="1">
      <alignment horizontal="center" vertical="top" wrapText="1"/>
      <protection locked="0"/>
    </xf>
    <xf numFmtId="2" fontId="5" fillId="0" borderId="13" xfId="0" applyNumberFormat="1" applyFont="1" applyBorder="1" applyAlignment="1" applyProtection="1">
      <alignment horizontal="center" vertical="center"/>
    </xf>
    <xf numFmtId="49" fontId="5" fillId="0" borderId="0" xfId="0" applyFont="1" applyFill="1" applyAlignment="1">
      <alignment horizontal="justify" vertical="top" wrapText="1"/>
      <protection locked="0"/>
    </xf>
    <xf numFmtId="49" fontId="5" fillId="0" borderId="6" xfId="0" applyFont="1" applyFill="1" applyBorder="1" applyAlignment="1">
      <alignment horizontal="left" vertical="center" wrapText="1"/>
      <protection locked="0"/>
    </xf>
    <xf numFmtId="0" fontId="4" fillId="4" borderId="11" xfId="0" applyNumberFormat="1" applyFont="1" applyFill="1" applyBorder="1" applyAlignment="1" applyProtection="1">
      <alignment horizontal="justify" vertical="center" wrapText="1"/>
    </xf>
    <xf numFmtId="167" fontId="4" fillId="0" borderId="12" xfId="0" applyNumberFormat="1" applyFont="1" applyFill="1" applyBorder="1" applyAlignment="1" applyProtection="1">
      <alignment horizontal="right" vertical="center" shrinkToFit="1"/>
    </xf>
    <xf numFmtId="49" fontId="5" fillId="0" borderId="0" xfId="0" applyFont="1" applyFill="1" applyBorder="1" applyAlignment="1" applyProtection="1">
      <alignment horizontal="justify" vertical="center" wrapText="1"/>
    </xf>
    <xf numFmtId="49" fontId="4" fillId="0" borderId="10" xfId="0" applyFont="1" applyFill="1" applyBorder="1" applyAlignment="1" applyProtection="1">
      <alignment horizontal="center" vertical="top"/>
    </xf>
    <xf numFmtId="2" fontId="7" fillId="0" borderId="10" xfId="1" applyNumberFormat="1" applyFont="1" applyFill="1" applyBorder="1" applyAlignment="1" applyProtection="1">
      <alignment horizontal="center" vertical="top" shrinkToFit="1"/>
    </xf>
    <xf numFmtId="167" fontId="4" fillId="0" borderId="11" xfId="1" applyNumberFormat="1" applyFont="1" applyFill="1" applyBorder="1" applyAlignment="1" applyProtection="1">
      <alignment horizontal="center" vertical="top" shrinkToFit="1"/>
      <protection locked="0"/>
    </xf>
    <xf numFmtId="49" fontId="5" fillId="0" borderId="0" xfId="0" applyFont="1" applyAlignment="1" applyProtection="1">
      <alignment horizontal="left" vertical="center" wrapText="1"/>
    </xf>
    <xf numFmtId="49" fontId="4" fillId="0" borderId="13" xfId="0" applyFont="1" applyFill="1" applyBorder="1" applyAlignment="1" applyProtection="1">
      <alignment horizontal="justify" vertical="center" wrapText="1"/>
    </xf>
    <xf numFmtId="49" fontId="5" fillId="0" borderId="0" xfId="0" applyFont="1" applyAlignment="1" applyProtection="1">
      <alignment horizontal="justify" vertical="center" wrapText="1"/>
    </xf>
    <xf numFmtId="0" fontId="5" fillId="0" borderId="13" xfId="0" applyNumberFormat="1" applyFont="1" applyBorder="1" applyAlignment="1" applyProtection="1">
      <alignment horizontal="justify" vertical="center" wrapText="1"/>
    </xf>
    <xf numFmtId="49" fontId="5" fillId="0" borderId="0" xfId="0" applyFont="1" applyBorder="1" applyAlignment="1" applyProtection="1">
      <alignment horizontal="justify" vertical="center" wrapText="1"/>
    </xf>
    <xf numFmtId="0" fontId="5" fillId="0" borderId="0" xfId="0" applyNumberFormat="1" applyFont="1" applyAlignment="1" applyProtection="1">
      <alignment horizontal="justify" vertical="center" wrapText="1"/>
    </xf>
    <xf numFmtId="49" fontId="5" fillId="0" borderId="13" xfId="0" applyFont="1" applyBorder="1" applyAlignment="1" applyProtection="1">
      <alignment horizontal="justify" vertical="center" wrapText="1"/>
    </xf>
    <xf numFmtId="49" fontId="5" fillId="0" borderId="0" xfId="0" applyFont="1" applyAlignment="1">
      <alignment horizontal="justify" vertical="center" wrapText="1"/>
      <protection locked="0"/>
    </xf>
    <xf numFmtId="0" fontId="5" fillId="0" borderId="0" xfId="0" applyNumberFormat="1" applyFont="1" applyAlignment="1">
      <alignment horizontal="justify" vertical="center" wrapText="1"/>
      <protection locked="0"/>
    </xf>
    <xf numFmtId="49" fontId="5" fillId="0" borderId="6" xfId="0" applyFont="1" applyBorder="1" applyAlignment="1">
      <alignment horizontal="justify" vertical="center" wrapText="1"/>
      <protection locked="0"/>
    </xf>
    <xf numFmtId="0" fontId="4" fillId="0" borderId="13" xfId="0" applyNumberFormat="1" applyFont="1" applyFill="1" applyBorder="1" applyAlignment="1" applyProtection="1">
      <alignment horizontal="justify" vertical="center" wrapText="1"/>
    </xf>
    <xf numFmtId="49" fontId="5" fillId="0" borderId="6" xfId="0" applyFont="1" applyBorder="1" applyAlignment="1" applyProtection="1">
      <alignment horizontal="justify" vertical="center" wrapText="1"/>
    </xf>
    <xf numFmtId="49" fontId="5" fillId="0" borderId="13" xfId="0" applyFont="1" applyBorder="1" applyAlignment="1" applyProtection="1">
      <alignment horizontal="justify" vertical="center"/>
    </xf>
    <xf numFmtId="0" fontId="5" fillId="0" borderId="13" xfId="0" applyNumberFormat="1" applyFont="1" applyFill="1" applyBorder="1" applyAlignment="1" applyProtection="1">
      <alignment horizontal="justify" vertical="center" wrapText="1"/>
    </xf>
    <xf numFmtId="49" fontId="5" fillId="0" borderId="0" xfId="0" applyFont="1" applyFill="1" applyAlignment="1" applyProtection="1">
      <alignment horizontal="justify" vertical="center" wrapText="1"/>
    </xf>
    <xf numFmtId="49" fontId="5" fillId="0" borderId="6" xfId="0" applyFont="1" applyFill="1" applyBorder="1" applyAlignment="1">
      <alignment horizontal="justify" vertical="center" wrapText="1"/>
      <protection locked="0"/>
    </xf>
    <xf numFmtId="49" fontId="5" fillId="0" borderId="0" xfId="0" applyFont="1" applyFill="1" applyBorder="1" applyAlignment="1">
      <alignment horizontal="justify" vertical="center" wrapText="1"/>
      <protection locked="0"/>
    </xf>
    <xf numFmtId="49" fontId="5" fillId="0" borderId="0" xfId="0" applyFont="1" applyFill="1" applyAlignment="1">
      <alignment horizontal="justify" vertical="center" wrapText="1"/>
      <protection locked="0"/>
    </xf>
    <xf numFmtId="49" fontId="8" fillId="0" borderId="0" xfId="0" applyFont="1" applyAlignment="1">
      <alignment horizontal="justify" vertical="center" wrapText="1"/>
      <protection locked="0"/>
    </xf>
    <xf numFmtId="49" fontId="5" fillId="0" borderId="13" xfId="0" applyFont="1" applyBorder="1" applyAlignment="1">
      <alignment horizontal="justify" vertical="center" wrapText="1"/>
      <protection locked="0"/>
    </xf>
    <xf numFmtId="49" fontId="8" fillId="0" borderId="13" xfId="0" applyFont="1" applyBorder="1" applyAlignment="1">
      <alignment horizontal="justify" vertical="center" wrapText="1"/>
      <protection locked="0"/>
    </xf>
    <xf numFmtId="0" fontId="4" fillId="4" borderId="11"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justify" vertical="center"/>
    </xf>
    <xf numFmtId="0" fontId="5" fillId="0" borderId="0" xfId="0" applyNumberFormat="1" applyFont="1" applyBorder="1" applyAlignment="1" applyProtection="1">
      <alignment horizontal="justify" vertical="center" wrapText="1"/>
    </xf>
    <xf numFmtId="0" fontId="5" fillId="0" borderId="6" xfId="0" applyNumberFormat="1" applyFont="1" applyFill="1" applyBorder="1" applyAlignment="1" applyProtection="1">
      <alignment horizontal="justify" vertical="center" wrapText="1"/>
    </xf>
    <xf numFmtId="2" fontId="8" fillId="0" borderId="8" xfId="0" applyNumberFormat="1" applyFont="1" applyFill="1" applyBorder="1" applyAlignment="1" applyProtection="1">
      <alignment horizontal="right" shrinkToFit="1"/>
    </xf>
    <xf numFmtId="49" fontId="11" fillId="0" borderId="0" xfId="0" applyFont="1" applyBorder="1" applyAlignment="1" applyProtection="1">
      <alignment vertical="center" wrapText="1"/>
    </xf>
    <xf numFmtId="49" fontId="5" fillId="0" borderId="0" xfId="0" applyFont="1" applyAlignment="1" applyProtection="1">
      <alignment vertical="justify" wrapText="1"/>
    </xf>
    <xf numFmtId="49" fontId="5" fillId="0" borderId="0" xfId="0" applyFont="1" applyAlignment="1">
      <alignment horizontal="justify" vertical="justify" wrapText="1"/>
      <protection locked="0"/>
    </xf>
  </cellXfs>
  <cellStyles count="4">
    <cellStyle name="Normalno" xfId="0" builtinId="0"/>
    <cellStyle name="Obično_Cijevni dio1" xfId="2"/>
    <cellStyle name="Ukupno" xfId="3"/>
    <cellStyle name="Zarez" xfId="1" builtinId="3"/>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C62"/>
  <sheetViews>
    <sheetView tabSelected="1" topLeftCell="B13" zoomScaleNormal="100" workbookViewId="0">
      <selection activeCell="B4" sqref="B4"/>
    </sheetView>
  </sheetViews>
  <sheetFormatPr defaultRowHeight="12.75" x14ac:dyDescent="0.2"/>
  <cols>
    <col min="1" max="1" width="9" style="76"/>
    <col min="2" max="2" width="81" style="76" customWidth="1"/>
    <col min="3" max="16384" width="9" style="76"/>
  </cols>
  <sheetData>
    <row r="2" spans="2:3" x14ac:dyDescent="0.2">
      <c r="B2" s="74" t="s">
        <v>143</v>
      </c>
      <c r="C2" s="74"/>
    </row>
    <row r="3" spans="2:3" x14ac:dyDescent="0.2">
      <c r="B3" s="75"/>
    </row>
    <row r="4" spans="2:3" x14ac:dyDescent="0.2">
      <c r="B4" s="75" t="s">
        <v>87</v>
      </c>
      <c r="C4" s="76" t="s">
        <v>144</v>
      </c>
    </row>
    <row r="5" spans="2:3" x14ac:dyDescent="0.2">
      <c r="B5" s="75" t="s">
        <v>88</v>
      </c>
    </row>
    <row r="6" spans="2:3" x14ac:dyDescent="0.2">
      <c r="B6" s="75" t="s">
        <v>89</v>
      </c>
    </row>
    <row r="7" spans="2:3" x14ac:dyDescent="0.2">
      <c r="B7" s="75" t="s">
        <v>90</v>
      </c>
    </row>
    <row r="8" spans="2:3" x14ac:dyDescent="0.2">
      <c r="B8" s="75" t="s">
        <v>91</v>
      </c>
    </row>
    <row r="9" spans="2:3" ht="51" x14ac:dyDescent="0.2">
      <c r="B9" s="75" t="s">
        <v>92</v>
      </c>
    </row>
    <row r="10" spans="2:3" ht="25.5" x14ac:dyDescent="0.2">
      <c r="B10" s="75" t="s">
        <v>93</v>
      </c>
    </row>
    <row r="11" spans="2:3" ht="25.5" x14ac:dyDescent="0.2">
      <c r="B11" s="75" t="s">
        <v>94</v>
      </c>
    </row>
    <row r="12" spans="2:3" x14ac:dyDescent="0.2">
      <c r="B12" s="75" t="s">
        <v>95</v>
      </c>
    </row>
    <row r="13" spans="2:3" x14ac:dyDescent="0.2">
      <c r="B13" s="75" t="s">
        <v>96</v>
      </c>
    </row>
    <row r="14" spans="2:3" x14ac:dyDescent="0.2">
      <c r="B14" s="75" t="s">
        <v>97</v>
      </c>
    </row>
    <row r="15" spans="2:3" x14ac:dyDescent="0.2">
      <c r="B15" s="74" t="s">
        <v>98</v>
      </c>
    </row>
    <row r="16" spans="2:3" ht="38.25" x14ac:dyDescent="0.2">
      <c r="B16" s="75" t="s">
        <v>99</v>
      </c>
    </row>
    <row r="17" spans="2:2" x14ac:dyDescent="0.2">
      <c r="B17" s="74" t="s">
        <v>100</v>
      </c>
    </row>
    <row r="18" spans="2:2" ht="25.5" x14ac:dyDescent="0.2">
      <c r="B18" s="75" t="s">
        <v>101</v>
      </c>
    </row>
    <row r="19" spans="2:2" x14ac:dyDescent="0.2">
      <c r="B19" s="74" t="s">
        <v>102</v>
      </c>
    </row>
    <row r="20" spans="2:2" ht="38.25" x14ac:dyDescent="0.2">
      <c r="B20" s="75" t="s">
        <v>103</v>
      </c>
    </row>
    <row r="21" spans="2:2" x14ac:dyDescent="0.2">
      <c r="B21" s="75" t="s">
        <v>104</v>
      </c>
    </row>
    <row r="22" spans="2:2" ht="38.25" x14ac:dyDescent="0.2">
      <c r="B22" s="75" t="s">
        <v>105</v>
      </c>
    </row>
    <row r="23" spans="2:2" x14ac:dyDescent="0.2">
      <c r="B23" s="74" t="s">
        <v>106</v>
      </c>
    </row>
    <row r="24" spans="2:2" ht="38.25" x14ac:dyDescent="0.2">
      <c r="B24" s="75" t="s">
        <v>107</v>
      </c>
    </row>
    <row r="25" spans="2:2" x14ac:dyDescent="0.2">
      <c r="B25" s="74" t="s">
        <v>108</v>
      </c>
    </row>
    <row r="26" spans="2:2" ht="89.25" x14ac:dyDescent="0.2">
      <c r="B26" s="75" t="s">
        <v>109</v>
      </c>
    </row>
    <row r="27" spans="2:2" x14ac:dyDescent="0.2">
      <c r="B27" s="75"/>
    </row>
    <row r="28" spans="2:2" ht="38.25" x14ac:dyDescent="0.2">
      <c r="B28" s="75" t="s">
        <v>110</v>
      </c>
    </row>
    <row r="29" spans="2:2" ht="38.25" x14ac:dyDescent="0.2">
      <c r="B29" s="75" t="s">
        <v>111</v>
      </c>
    </row>
    <row r="30" spans="2:2" ht="25.5" x14ac:dyDescent="0.2">
      <c r="B30" s="75" t="s">
        <v>112</v>
      </c>
    </row>
    <row r="31" spans="2:2" ht="25.5" x14ac:dyDescent="0.2">
      <c r="B31" s="75" t="s">
        <v>113</v>
      </c>
    </row>
    <row r="32" spans="2:2" x14ac:dyDescent="0.2">
      <c r="B32" s="75" t="s">
        <v>114</v>
      </c>
    </row>
    <row r="33" spans="2:2" x14ac:dyDescent="0.2">
      <c r="B33" s="75" t="s">
        <v>115</v>
      </c>
    </row>
    <row r="34" spans="2:2" x14ac:dyDescent="0.2">
      <c r="B34" s="75"/>
    </row>
    <row r="35" spans="2:2" ht="25.5" x14ac:dyDescent="0.2">
      <c r="B35" s="75" t="s">
        <v>116</v>
      </c>
    </row>
    <row r="36" spans="2:2" x14ac:dyDescent="0.2">
      <c r="B36" s="74" t="s">
        <v>117</v>
      </c>
    </row>
    <row r="37" spans="2:2" ht="25.5" x14ac:dyDescent="0.2">
      <c r="B37" s="75" t="s">
        <v>118</v>
      </c>
    </row>
    <row r="38" spans="2:2" x14ac:dyDescent="0.2">
      <c r="B38" s="74" t="s">
        <v>119</v>
      </c>
    </row>
    <row r="39" spans="2:2" ht="25.5" x14ac:dyDescent="0.2">
      <c r="B39" s="75" t="s">
        <v>120</v>
      </c>
    </row>
    <row r="40" spans="2:2" x14ac:dyDescent="0.2">
      <c r="B40" s="74" t="s">
        <v>121</v>
      </c>
    </row>
    <row r="41" spans="2:2" ht="38.25" x14ac:dyDescent="0.2">
      <c r="B41" s="75" t="s">
        <v>122</v>
      </c>
    </row>
    <row r="42" spans="2:2" x14ac:dyDescent="0.2">
      <c r="B42" s="74" t="s">
        <v>123</v>
      </c>
    </row>
    <row r="43" spans="2:2" ht="51" x14ac:dyDescent="0.2">
      <c r="B43" s="75" t="s">
        <v>124</v>
      </c>
    </row>
    <row r="44" spans="2:2" x14ac:dyDescent="0.2">
      <c r="B44" s="74" t="s">
        <v>125</v>
      </c>
    </row>
    <row r="45" spans="2:2" ht="63.75" x14ac:dyDescent="0.2">
      <c r="B45" s="75" t="s">
        <v>126</v>
      </c>
    </row>
    <row r="46" spans="2:2" ht="89.25" x14ac:dyDescent="0.2">
      <c r="B46" s="75" t="s">
        <v>127</v>
      </c>
    </row>
    <row r="47" spans="2:2" ht="63.75" x14ac:dyDescent="0.2">
      <c r="B47" s="75" t="s">
        <v>128</v>
      </c>
    </row>
    <row r="48" spans="2:2" ht="89.25" x14ac:dyDescent="0.2">
      <c r="B48" s="75" t="s">
        <v>129</v>
      </c>
    </row>
    <row r="49" spans="2:2" ht="51" x14ac:dyDescent="0.2">
      <c r="B49" s="75" t="s">
        <v>130</v>
      </c>
    </row>
    <row r="50" spans="2:2" ht="38.25" x14ac:dyDescent="0.2">
      <c r="B50" s="75" t="s">
        <v>131</v>
      </c>
    </row>
    <row r="51" spans="2:2" ht="76.5" x14ac:dyDescent="0.2">
      <c r="B51" s="75" t="s">
        <v>132</v>
      </c>
    </row>
    <row r="52" spans="2:2" ht="38.25" x14ac:dyDescent="0.2">
      <c r="B52" s="75" t="s">
        <v>133</v>
      </c>
    </row>
    <row r="53" spans="2:2" ht="38.25" x14ac:dyDescent="0.2">
      <c r="B53" s="75" t="s">
        <v>134</v>
      </c>
    </row>
    <row r="54" spans="2:2" ht="51" x14ac:dyDescent="0.2">
      <c r="B54" s="75" t="s">
        <v>135</v>
      </c>
    </row>
    <row r="55" spans="2:2" ht="38.25" x14ac:dyDescent="0.2">
      <c r="B55" s="75" t="s">
        <v>136</v>
      </c>
    </row>
    <row r="56" spans="2:2" ht="38.25" x14ac:dyDescent="0.2">
      <c r="B56" s="75" t="s">
        <v>137</v>
      </c>
    </row>
    <row r="57" spans="2:2" ht="51" x14ac:dyDescent="0.2">
      <c r="B57" s="75" t="s">
        <v>138</v>
      </c>
    </row>
    <row r="58" spans="2:2" ht="51" x14ac:dyDescent="0.2">
      <c r="B58" s="75" t="s">
        <v>139</v>
      </c>
    </row>
    <row r="59" spans="2:2" x14ac:dyDescent="0.2">
      <c r="B59" s="75"/>
    </row>
    <row r="60" spans="2:2" ht="38.25" x14ac:dyDescent="0.2">
      <c r="B60" s="75" t="s">
        <v>140</v>
      </c>
    </row>
    <row r="61" spans="2:2" ht="63.75" x14ac:dyDescent="0.2">
      <c r="B61" s="75" t="s">
        <v>141</v>
      </c>
    </row>
    <row r="62" spans="2:2" ht="51" x14ac:dyDescent="0.2">
      <c r="B62" s="75" t="s">
        <v>142</v>
      </c>
    </row>
  </sheetData>
  <sheetProtection password="DF05" sheet="1" objects="1" scenarios="1"/>
  <pageMargins left="0.70866141732283472" right="0.70866141732283472" top="0.74803149606299213" bottom="0.74803149606299213" header="0.31496062992125984" footer="0.31496062992125984"/>
  <pageSetup paperSize="9" orientation="portrait" r:id="rId1"/>
  <headerFooter>
    <oddHeader>&amp;L9. Troškovnik prometnih površina</oddHeader>
    <oddFooter>&amp;R
stranica &amp;P od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17"/>
    <pageSetUpPr fitToPage="1"/>
  </sheetPr>
  <dimension ref="A1:H613"/>
  <sheetViews>
    <sheetView topLeftCell="B1" zoomScaleNormal="100" zoomScaleSheetLayoutView="130" workbookViewId="0">
      <selection activeCell="B2" sqref="B2"/>
    </sheetView>
  </sheetViews>
  <sheetFormatPr defaultRowHeight="15" customHeight="1" outlineLevelRow="1" x14ac:dyDescent="0.15"/>
  <cols>
    <col min="1" max="1" width="7" style="35" customWidth="1"/>
    <col min="2" max="2" width="50" style="172" customWidth="1"/>
    <col min="3" max="4" width="10.375" style="106" customWidth="1"/>
    <col min="5" max="5" width="12.25" style="46" customWidth="1"/>
    <col min="6" max="6" width="14.375" style="36" customWidth="1"/>
    <col min="7" max="16384" width="9" style="12"/>
  </cols>
  <sheetData>
    <row r="1" spans="1:6" s="56" customFormat="1" ht="24.75" customHeight="1" x14ac:dyDescent="0.2">
      <c r="A1" s="123" t="s">
        <v>27</v>
      </c>
      <c r="B1" s="124" t="s">
        <v>28</v>
      </c>
      <c r="C1" s="126" t="s">
        <v>30</v>
      </c>
      <c r="D1" s="125" t="s">
        <v>29</v>
      </c>
      <c r="E1" s="127" t="s">
        <v>24</v>
      </c>
      <c r="F1" s="128" t="s">
        <v>25</v>
      </c>
    </row>
    <row r="2" spans="1:6" ht="15" customHeight="1" x14ac:dyDescent="0.15">
      <c r="A2" s="1" t="s">
        <v>42</v>
      </c>
      <c r="B2" s="2" t="s">
        <v>202</v>
      </c>
      <c r="C2" s="90"/>
      <c r="D2" s="3"/>
      <c r="E2" s="4"/>
      <c r="F2" s="5"/>
    </row>
    <row r="3" spans="1:6" ht="15" hidden="1" customHeight="1" outlineLevel="1" x14ac:dyDescent="0.15">
      <c r="A3" s="6"/>
      <c r="B3" s="148"/>
      <c r="C3" s="91"/>
      <c r="D3" s="7"/>
      <c r="E3" s="4"/>
      <c r="F3" s="5"/>
    </row>
    <row r="4" spans="1:6" ht="15" customHeight="1" collapsed="1" x14ac:dyDescent="0.2">
      <c r="A4" s="21" t="s">
        <v>19</v>
      </c>
      <c r="B4" s="8" t="s">
        <v>32</v>
      </c>
      <c r="C4" s="92"/>
      <c r="D4" s="22"/>
      <c r="E4" s="23"/>
      <c r="F4" s="24"/>
    </row>
    <row r="5" spans="1:6" ht="15" customHeight="1" x14ac:dyDescent="0.2">
      <c r="A5" s="25"/>
      <c r="B5" s="2"/>
      <c r="C5" s="93"/>
      <c r="D5" s="26"/>
      <c r="E5" s="27"/>
      <c r="F5" s="28"/>
    </row>
    <row r="6" spans="1:6" ht="15" hidden="1" customHeight="1" outlineLevel="1" x14ac:dyDescent="0.15">
      <c r="A6" s="35" t="s">
        <v>31</v>
      </c>
      <c r="B6" s="149" t="s">
        <v>48</v>
      </c>
      <c r="C6" s="94"/>
      <c r="D6" s="7"/>
      <c r="E6" s="29"/>
      <c r="F6" s="5"/>
    </row>
    <row r="7" spans="1:6" ht="15" hidden="1" customHeight="1" outlineLevel="1" x14ac:dyDescent="0.15">
      <c r="A7" s="6"/>
      <c r="B7" s="149" t="s">
        <v>72</v>
      </c>
      <c r="C7" s="94"/>
      <c r="D7" s="7"/>
      <c r="E7" s="29"/>
      <c r="F7" s="5"/>
    </row>
    <row r="8" spans="1:6" ht="51.75" hidden="1" customHeight="1" outlineLevel="1" x14ac:dyDescent="0.15">
      <c r="A8" s="6"/>
      <c r="B8" s="149" t="s">
        <v>76</v>
      </c>
      <c r="C8" s="94"/>
      <c r="D8" s="7"/>
      <c r="E8" s="29"/>
      <c r="F8" s="5"/>
    </row>
    <row r="9" spans="1:6" ht="38.25" hidden="1" customHeight="1" outlineLevel="1" x14ac:dyDescent="0.15">
      <c r="A9" s="6"/>
      <c r="B9" s="149" t="s">
        <v>49</v>
      </c>
      <c r="C9" s="94"/>
      <c r="D9" s="7"/>
      <c r="E9" s="29"/>
      <c r="F9" s="5"/>
    </row>
    <row r="10" spans="1:6" ht="60.75" hidden="1" customHeight="1" outlineLevel="1" x14ac:dyDescent="0.15">
      <c r="A10" s="9"/>
      <c r="B10" s="150" t="s">
        <v>84</v>
      </c>
      <c r="C10" s="95"/>
      <c r="D10" s="7"/>
      <c r="E10" s="29"/>
      <c r="F10" s="5"/>
    </row>
    <row r="11" spans="1:6" ht="15" hidden="1" customHeight="1" outlineLevel="1" x14ac:dyDescent="0.15">
      <c r="A11" s="9"/>
      <c r="B11" s="149" t="s">
        <v>77</v>
      </c>
      <c r="C11" s="72">
        <f>544.15+435.09+564.69</f>
        <v>1543.93</v>
      </c>
      <c r="D11" s="7" t="s">
        <v>46</v>
      </c>
      <c r="E11" s="29"/>
      <c r="F11" s="5">
        <f>C11*E11</f>
        <v>0</v>
      </c>
    </row>
    <row r="12" spans="1:6" ht="15" hidden="1" customHeight="1" outlineLevel="1" x14ac:dyDescent="0.15">
      <c r="A12" s="9"/>
      <c r="B12" s="151"/>
      <c r="C12" s="94"/>
      <c r="D12" s="7"/>
      <c r="E12" s="30"/>
      <c r="F12" s="5"/>
    </row>
    <row r="13" spans="1:6" ht="11.25" hidden="1" outlineLevel="1" x14ac:dyDescent="0.15">
      <c r="A13" s="9" t="s">
        <v>33</v>
      </c>
      <c r="B13" s="149" t="s">
        <v>50</v>
      </c>
      <c r="C13" s="94"/>
      <c r="D13" s="7"/>
      <c r="E13" s="30"/>
      <c r="F13" s="5"/>
    </row>
    <row r="14" spans="1:6" ht="72.75" customHeight="1" collapsed="1" x14ac:dyDescent="0.15">
      <c r="A14" s="9"/>
      <c r="B14" s="152" t="s">
        <v>51</v>
      </c>
      <c r="C14" s="95"/>
      <c r="D14" s="7"/>
      <c r="E14" s="4"/>
      <c r="F14" s="5"/>
    </row>
    <row r="15" spans="1:6" ht="37.5" customHeight="1" x14ac:dyDescent="0.15">
      <c r="A15" s="9"/>
      <c r="B15" s="152" t="s">
        <v>52</v>
      </c>
      <c r="C15" s="95"/>
      <c r="D15" s="7"/>
      <c r="E15" s="4"/>
      <c r="F15" s="5"/>
    </row>
    <row r="16" spans="1:6" ht="12.75" x14ac:dyDescent="0.15">
      <c r="A16" s="9"/>
      <c r="B16" s="149" t="s">
        <v>77</v>
      </c>
      <c r="C16" s="72">
        <f>C11</f>
        <v>1543.93</v>
      </c>
      <c r="D16" s="7" t="s">
        <v>46</v>
      </c>
      <c r="E16" s="29"/>
      <c r="F16" s="5">
        <f>C16*E16</f>
        <v>0</v>
      </c>
    </row>
    <row r="17" spans="1:6" ht="15" hidden="1" customHeight="1" outlineLevel="1" x14ac:dyDescent="0.15">
      <c r="A17" s="9"/>
      <c r="B17" s="153"/>
      <c r="C17" s="94"/>
      <c r="D17" s="7"/>
      <c r="E17" s="29"/>
      <c r="F17" s="5"/>
    </row>
    <row r="18" spans="1:6" ht="11.25" hidden="1" outlineLevel="1" x14ac:dyDescent="0.15">
      <c r="A18" s="9" t="s">
        <v>34</v>
      </c>
      <c r="B18" s="149" t="s">
        <v>9</v>
      </c>
      <c r="C18" s="94"/>
      <c r="D18" s="7"/>
      <c r="E18" s="29"/>
      <c r="F18" s="5"/>
    </row>
    <row r="19" spans="1:6" ht="48.75" hidden="1" customHeight="1" outlineLevel="1" x14ac:dyDescent="0.15">
      <c r="A19" s="9"/>
      <c r="B19" s="149" t="s">
        <v>53</v>
      </c>
      <c r="C19" s="94"/>
      <c r="D19" s="7"/>
      <c r="E19" s="29"/>
      <c r="F19" s="5"/>
    </row>
    <row r="20" spans="1:6" ht="37.5" hidden="1" customHeight="1" outlineLevel="1" x14ac:dyDescent="0.15">
      <c r="A20" s="9"/>
      <c r="B20" s="149" t="s">
        <v>54</v>
      </c>
      <c r="C20" s="94"/>
      <c r="D20" s="7"/>
      <c r="E20" s="29"/>
      <c r="F20" s="5"/>
    </row>
    <row r="21" spans="1:6" ht="12.75" hidden="1" outlineLevel="1" x14ac:dyDescent="0.15">
      <c r="A21" s="9"/>
      <c r="B21" s="149" t="s">
        <v>77</v>
      </c>
      <c r="C21" s="72">
        <f>C11</f>
        <v>1543.93</v>
      </c>
      <c r="D21" s="7" t="s">
        <v>47</v>
      </c>
      <c r="E21" s="29"/>
      <c r="F21" s="5">
        <f>C21*E21</f>
        <v>0</v>
      </c>
    </row>
    <row r="22" spans="1:6" ht="15" hidden="1" customHeight="1" outlineLevel="1" x14ac:dyDescent="0.15">
      <c r="A22" s="9"/>
      <c r="B22" s="153"/>
      <c r="C22" s="94"/>
      <c r="D22" s="7"/>
      <c r="E22" s="29"/>
      <c r="F22" s="5"/>
    </row>
    <row r="23" spans="1:6" ht="11.25" hidden="1" outlineLevel="1" x14ac:dyDescent="0.15">
      <c r="A23" s="9" t="s">
        <v>36</v>
      </c>
      <c r="B23" s="149" t="s">
        <v>55</v>
      </c>
      <c r="C23" s="94"/>
      <c r="D23" s="7"/>
      <c r="E23" s="29"/>
      <c r="F23" s="5"/>
    </row>
    <row r="24" spans="1:6" ht="24" hidden="1" customHeight="1" outlineLevel="1" x14ac:dyDescent="0.15">
      <c r="A24" s="9"/>
      <c r="B24" s="149" t="s">
        <v>56</v>
      </c>
      <c r="C24" s="95"/>
      <c r="D24" s="7"/>
      <c r="E24" s="29"/>
      <c r="F24" s="5"/>
    </row>
    <row r="25" spans="1:6" ht="83.25" hidden="1" customHeight="1" outlineLevel="1" x14ac:dyDescent="0.15">
      <c r="A25" s="9"/>
      <c r="B25" s="152" t="s">
        <v>57</v>
      </c>
      <c r="C25" s="95"/>
      <c r="D25" s="7"/>
      <c r="E25" s="29"/>
      <c r="F25" s="5"/>
    </row>
    <row r="26" spans="1:6" ht="36.75" hidden="1" customHeight="1" outlineLevel="1" x14ac:dyDescent="0.15">
      <c r="A26" s="9"/>
      <c r="B26" s="149" t="s">
        <v>58</v>
      </c>
      <c r="C26" s="95"/>
      <c r="D26" s="7"/>
      <c r="E26" s="29"/>
      <c r="F26" s="5"/>
    </row>
    <row r="27" spans="1:6" ht="15" hidden="1" customHeight="1" outlineLevel="1" x14ac:dyDescent="0.15">
      <c r="A27" s="9"/>
      <c r="B27" s="149" t="s">
        <v>10</v>
      </c>
      <c r="C27" s="11">
        <v>50</v>
      </c>
      <c r="D27" s="7" t="s">
        <v>46</v>
      </c>
      <c r="E27" s="29"/>
      <c r="F27" s="5">
        <f>C27*E27</f>
        <v>0</v>
      </c>
    </row>
    <row r="28" spans="1:6" ht="15" hidden="1" customHeight="1" outlineLevel="1" x14ac:dyDescent="0.15">
      <c r="A28" s="9"/>
      <c r="B28" s="149"/>
      <c r="C28" s="11"/>
      <c r="D28" s="7"/>
      <c r="E28" s="29"/>
      <c r="F28" s="5"/>
    </row>
    <row r="29" spans="1:6" ht="11.25" hidden="1" outlineLevel="1" x14ac:dyDescent="0.15">
      <c r="A29" s="9" t="s">
        <v>37</v>
      </c>
      <c r="B29" s="154" t="s">
        <v>151</v>
      </c>
      <c r="C29" s="115"/>
      <c r="D29" s="114"/>
      <c r="E29" s="30"/>
      <c r="F29" s="5"/>
    </row>
    <row r="30" spans="1:6" ht="140.25" hidden="1" customHeight="1" outlineLevel="1" x14ac:dyDescent="0.15">
      <c r="A30" s="31"/>
      <c r="B30" s="155" t="s">
        <v>152</v>
      </c>
      <c r="C30" s="116"/>
      <c r="D30" s="112"/>
      <c r="E30" s="27"/>
      <c r="F30" s="5"/>
    </row>
    <row r="31" spans="1:6" ht="30" hidden="1" customHeight="1" outlineLevel="1" x14ac:dyDescent="0.15">
      <c r="A31" s="25"/>
      <c r="B31" s="154" t="s">
        <v>153</v>
      </c>
      <c r="C31" s="11"/>
      <c r="D31" s="117"/>
      <c r="E31" s="29"/>
      <c r="F31" s="5"/>
    </row>
    <row r="32" spans="1:6" ht="39" hidden="1" customHeight="1" outlineLevel="1" x14ac:dyDescent="0.15">
      <c r="A32" s="118"/>
      <c r="B32" s="154" t="s">
        <v>154</v>
      </c>
      <c r="C32" s="115"/>
      <c r="D32" s="114"/>
      <c r="E32" s="30"/>
      <c r="F32" s="5"/>
    </row>
    <row r="33" spans="1:8" ht="12.75" hidden="1" outlineLevel="1" x14ac:dyDescent="0.15">
      <c r="A33" s="118"/>
      <c r="B33" s="156" t="s">
        <v>155</v>
      </c>
      <c r="C33" s="11">
        <v>68</v>
      </c>
      <c r="D33" s="7" t="s">
        <v>44</v>
      </c>
      <c r="E33" s="29"/>
      <c r="F33" s="5">
        <f>C33*E33</f>
        <v>0</v>
      </c>
    </row>
    <row r="34" spans="1:8" ht="15" hidden="1" customHeight="1" outlineLevel="1" thickBot="1" x14ac:dyDescent="0.2">
      <c r="A34" s="9"/>
      <c r="B34" s="153"/>
      <c r="C34" s="94"/>
      <c r="D34" s="7"/>
      <c r="E34" s="29"/>
      <c r="F34" s="5"/>
    </row>
    <row r="35" spans="1:8" ht="15" hidden="1" customHeight="1" outlineLevel="1" thickBot="1" x14ac:dyDescent="0.2">
      <c r="A35" s="13" t="s">
        <v>19</v>
      </c>
      <c r="B35" s="141" t="s">
        <v>18</v>
      </c>
      <c r="C35" s="97"/>
      <c r="D35" s="14"/>
      <c r="E35" s="15"/>
      <c r="F35" s="16">
        <f>SUM(F11:F34)</f>
        <v>0</v>
      </c>
    </row>
    <row r="36" spans="1:8" ht="15" hidden="1" customHeight="1" outlineLevel="1" x14ac:dyDescent="0.15">
      <c r="A36" s="17"/>
      <c r="B36" s="157"/>
      <c r="C36" s="98"/>
      <c r="D36" s="18"/>
      <c r="E36" s="19"/>
      <c r="F36" s="20"/>
    </row>
    <row r="37" spans="1:8" s="67" customFormat="1" ht="15" customHeight="1" collapsed="1" x14ac:dyDescent="0.2">
      <c r="A37" s="21" t="s">
        <v>20</v>
      </c>
      <c r="B37" s="32" t="s">
        <v>35</v>
      </c>
      <c r="C37" s="92"/>
      <c r="D37" s="22"/>
      <c r="E37" s="23"/>
      <c r="F37" s="24"/>
      <c r="G37" s="66"/>
      <c r="H37" s="66"/>
    </row>
    <row r="38" spans="1:8" s="67" customFormat="1" ht="15" customHeight="1" x14ac:dyDescent="0.15">
      <c r="A38" s="25"/>
      <c r="B38" s="33"/>
      <c r="C38" s="93"/>
      <c r="D38" s="26"/>
      <c r="E38" s="27"/>
      <c r="F38" s="5"/>
      <c r="G38" s="66"/>
      <c r="H38" s="66"/>
    </row>
    <row r="39" spans="1:8" s="67" customFormat="1" ht="15" customHeight="1" x14ac:dyDescent="0.15">
      <c r="A39" s="63" t="s">
        <v>31</v>
      </c>
      <c r="B39" s="149" t="s">
        <v>59</v>
      </c>
      <c r="C39" s="93"/>
      <c r="D39" s="26"/>
      <c r="E39" s="27"/>
      <c r="F39" s="5"/>
      <c r="G39" s="66"/>
      <c r="H39" s="66"/>
    </row>
    <row r="40" spans="1:8" ht="71.25" customHeight="1" x14ac:dyDescent="0.15">
      <c r="A40" s="9"/>
      <c r="B40" s="152" t="s">
        <v>73</v>
      </c>
      <c r="C40" s="99"/>
      <c r="D40" s="78"/>
      <c r="E40" s="29"/>
      <c r="F40" s="5"/>
    </row>
    <row r="41" spans="1:8" ht="39" customHeight="1" x14ac:dyDescent="0.15">
      <c r="A41" s="9"/>
      <c r="B41" s="149" t="s">
        <v>60</v>
      </c>
      <c r="C41" s="99"/>
      <c r="D41" s="78"/>
      <c r="E41" s="29"/>
      <c r="F41" s="5"/>
    </row>
    <row r="42" spans="1:8" ht="26.25" customHeight="1" x14ac:dyDescent="0.15">
      <c r="A42" s="25"/>
      <c r="B42" s="149" t="s">
        <v>13</v>
      </c>
      <c r="C42" s="72">
        <f>2558.37*0.3</f>
        <v>767.51099999999997</v>
      </c>
      <c r="D42" s="79" t="s">
        <v>44</v>
      </c>
      <c r="E42" s="29"/>
      <c r="F42" s="5">
        <f>C42*E42</f>
        <v>0</v>
      </c>
    </row>
    <row r="43" spans="1:8" ht="15" customHeight="1" x14ac:dyDescent="0.15">
      <c r="A43" s="25"/>
      <c r="B43" s="149"/>
      <c r="C43" s="100"/>
      <c r="D43" s="79"/>
      <c r="E43" s="29"/>
      <c r="F43" s="5"/>
    </row>
    <row r="44" spans="1:8" ht="15" customHeight="1" x14ac:dyDescent="0.15">
      <c r="A44" s="31" t="s">
        <v>33</v>
      </c>
      <c r="B44" s="158" t="s">
        <v>61</v>
      </c>
      <c r="C44" s="99"/>
      <c r="D44" s="80"/>
      <c r="E44" s="29"/>
      <c r="F44" s="5"/>
    </row>
    <row r="45" spans="1:8" ht="63" customHeight="1" x14ac:dyDescent="0.15">
      <c r="A45" s="49"/>
      <c r="B45" s="158" t="s">
        <v>85</v>
      </c>
      <c r="C45" s="99"/>
      <c r="D45" s="80"/>
      <c r="E45" s="29"/>
      <c r="F45" s="5"/>
    </row>
    <row r="46" spans="1:8" ht="29.25" customHeight="1" x14ac:dyDescent="0.15">
      <c r="A46" s="25"/>
      <c r="B46" s="158" t="s">
        <v>14</v>
      </c>
      <c r="C46" s="82">
        <v>167.93</v>
      </c>
      <c r="D46" s="81" t="s">
        <v>44</v>
      </c>
      <c r="E46" s="29"/>
      <c r="F46" s="5">
        <f>C46*E46</f>
        <v>0</v>
      </c>
    </row>
    <row r="47" spans="1:8" ht="15" customHeight="1" x14ac:dyDescent="0.15">
      <c r="A47" s="83"/>
      <c r="B47" s="159"/>
      <c r="C47" s="94"/>
      <c r="D47" s="84"/>
      <c r="E47" s="29"/>
      <c r="F47" s="5"/>
    </row>
    <row r="48" spans="1:8" ht="15" customHeight="1" x14ac:dyDescent="0.15">
      <c r="A48" s="85" t="s">
        <v>34</v>
      </c>
      <c r="B48" s="149" t="s">
        <v>62</v>
      </c>
      <c r="C48" s="94"/>
      <c r="D48" s="84"/>
      <c r="E48" s="29"/>
      <c r="F48" s="5"/>
    </row>
    <row r="49" spans="1:8" ht="69" customHeight="1" x14ac:dyDescent="0.15">
      <c r="A49" s="6"/>
      <c r="B49" s="149" t="s">
        <v>63</v>
      </c>
      <c r="C49" s="94"/>
      <c r="D49" s="7"/>
      <c r="E49" s="29"/>
      <c r="F49" s="5"/>
    </row>
    <row r="50" spans="1:8" ht="43.5" customHeight="1" x14ac:dyDescent="0.15">
      <c r="A50" s="9"/>
      <c r="B50" s="149" t="s">
        <v>64</v>
      </c>
      <c r="C50" s="98"/>
      <c r="D50" s="3"/>
      <c r="E50" s="19"/>
      <c r="F50" s="34"/>
    </row>
    <row r="51" spans="1:8" ht="27" customHeight="1" x14ac:dyDescent="0.15">
      <c r="A51" s="25"/>
      <c r="B51" s="149" t="s">
        <v>15</v>
      </c>
      <c r="C51" s="82">
        <f>(C42+C46*1.15)-C63</f>
        <v>604.80050000000006</v>
      </c>
      <c r="D51" s="79" t="s">
        <v>44</v>
      </c>
      <c r="E51" s="29"/>
      <c r="F51" s="5">
        <f>C51*E51</f>
        <v>0</v>
      </c>
    </row>
    <row r="52" spans="1:8" s="65" customFormat="1" ht="15" hidden="1" customHeight="1" outlineLevel="1" x14ac:dyDescent="0.15">
      <c r="A52" s="9"/>
      <c r="B52" s="160"/>
      <c r="C52" s="94"/>
      <c r="D52" s="7"/>
      <c r="E52" s="29"/>
      <c r="F52" s="5"/>
    </row>
    <row r="53" spans="1:8" ht="15" hidden="1" customHeight="1" outlineLevel="1" x14ac:dyDescent="0.15">
      <c r="A53" s="9" t="s">
        <v>36</v>
      </c>
      <c r="B53" s="149" t="s">
        <v>65</v>
      </c>
      <c r="C53" s="94"/>
      <c r="D53" s="7"/>
      <c r="E53" s="29"/>
      <c r="F53" s="5"/>
    </row>
    <row r="54" spans="1:8" ht="51" hidden="1" customHeight="1" outlineLevel="1" x14ac:dyDescent="0.15">
      <c r="A54" s="9"/>
      <c r="B54" s="152" t="s">
        <v>78</v>
      </c>
      <c r="C54" s="98"/>
      <c r="D54" s="3"/>
      <c r="E54" s="19"/>
      <c r="F54" s="34"/>
    </row>
    <row r="55" spans="1:8" ht="42" hidden="1" customHeight="1" outlineLevel="1" x14ac:dyDescent="0.15">
      <c r="A55" s="9"/>
      <c r="B55" s="152" t="s">
        <v>66</v>
      </c>
      <c r="C55" s="94"/>
      <c r="D55" s="7"/>
      <c r="E55" s="29"/>
      <c r="F55" s="5"/>
    </row>
    <row r="56" spans="1:8" ht="15" hidden="1" customHeight="1" outlineLevel="1" x14ac:dyDescent="0.15">
      <c r="A56" s="9"/>
      <c r="B56" s="149" t="s">
        <v>16</v>
      </c>
      <c r="C56" s="5">
        <v>2558.37</v>
      </c>
      <c r="D56" s="7" t="s">
        <v>46</v>
      </c>
      <c r="E56" s="29"/>
      <c r="F56" s="5">
        <f>C56*E56</f>
        <v>0</v>
      </c>
    </row>
    <row r="57" spans="1:8" ht="15" hidden="1" customHeight="1" outlineLevel="1" x14ac:dyDescent="0.15">
      <c r="A57" s="9"/>
      <c r="B57" s="149"/>
      <c r="C57" s="120"/>
      <c r="D57" s="7"/>
      <c r="E57" s="29"/>
      <c r="F57" s="5"/>
    </row>
    <row r="58" spans="1:8" ht="15" hidden="1" customHeight="1" outlineLevel="1" x14ac:dyDescent="0.15">
      <c r="A58" s="9" t="s">
        <v>37</v>
      </c>
      <c r="B58" s="149" t="s">
        <v>67</v>
      </c>
      <c r="C58" s="94"/>
      <c r="D58" s="7"/>
      <c r="E58" s="29"/>
      <c r="F58" s="5"/>
    </row>
    <row r="59" spans="1:8" s="61" customFormat="1" ht="29.25" hidden="1" customHeight="1" outlineLevel="1" x14ac:dyDescent="0.2">
      <c r="A59" s="31"/>
      <c r="B59" s="147" t="s">
        <v>68</v>
      </c>
      <c r="C59" s="101"/>
      <c r="D59" s="86"/>
      <c r="E59" s="57"/>
      <c r="F59" s="58"/>
      <c r="G59" s="59"/>
      <c r="H59" s="60"/>
    </row>
    <row r="60" spans="1:8" s="61" customFormat="1" ht="62.25" hidden="1" customHeight="1" outlineLevel="1" x14ac:dyDescent="0.2">
      <c r="A60" s="31"/>
      <c r="B60" s="152" t="s">
        <v>69</v>
      </c>
      <c r="C60" s="101"/>
      <c r="D60" s="86"/>
      <c r="E60" s="57"/>
      <c r="F60" s="64"/>
      <c r="G60" s="59"/>
      <c r="H60" s="60"/>
    </row>
    <row r="61" spans="1:8" s="61" customFormat="1" ht="27.75" hidden="1" customHeight="1" outlineLevel="1" x14ac:dyDescent="0.2">
      <c r="A61" s="31"/>
      <c r="B61" s="149" t="s">
        <v>70</v>
      </c>
      <c r="C61" s="101"/>
      <c r="D61" s="86"/>
      <c r="E61" s="57"/>
      <c r="F61" s="64"/>
      <c r="G61" s="59"/>
      <c r="H61" s="60"/>
    </row>
    <row r="62" spans="1:8" s="61" customFormat="1" ht="44.25" hidden="1" customHeight="1" outlineLevel="1" x14ac:dyDescent="0.2">
      <c r="A62" s="31"/>
      <c r="B62" s="149" t="s">
        <v>71</v>
      </c>
      <c r="C62" s="101"/>
      <c r="D62" s="86"/>
      <c r="E62" s="57"/>
      <c r="F62" s="64"/>
      <c r="G62" s="59"/>
      <c r="H62" s="60"/>
    </row>
    <row r="63" spans="1:8" s="61" customFormat="1" ht="15" hidden="1" customHeight="1" outlineLevel="1" x14ac:dyDescent="0.15">
      <c r="A63" s="87"/>
      <c r="B63" s="149" t="s">
        <v>17</v>
      </c>
      <c r="C63" s="62">
        <v>355.83</v>
      </c>
      <c r="D63" s="7" t="s">
        <v>44</v>
      </c>
      <c r="E63" s="4"/>
      <c r="F63" s="37">
        <f>C63*E63</f>
        <v>0</v>
      </c>
      <c r="G63" s="59"/>
      <c r="H63" s="60"/>
    </row>
    <row r="64" spans="1:8" s="61" customFormat="1" ht="15" hidden="1" customHeight="1" outlineLevel="1" thickBot="1" x14ac:dyDescent="0.2">
      <c r="A64" s="87"/>
      <c r="B64" s="149"/>
      <c r="C64" s="102"/>
      <c r="D64" s="7"/>
      <c r="E64" s="29"/>
      <c r="F64" s="37"/>
      <c r="G64" s="59"/>
      <c r="H64" s="60"/>
    </row>
    <row r="65" spans="1:8" s="65" customFormat="1" ht="15" hidden="1" customHeight="1" outlineLevel="1" thickBot="1" x14ac:dyDescent="0.2">
      <c r="A65" s="13" t="s">
        <v>20</v>
      </c>
      <c r="B65" s="141" t="s">
        <v>38</v>
      </c>
      <c r="C65" s="97"/>
      <c r="D65" s="14"/>
      <c r="E65" s="15"/>
      <c r="F65" s="16">
        <f>SUM(F42:F64)</f>
        <v>0</v>
      </c>
    </row>
    <row r="66" spans="1:8" s="65" customFormat="1" ht="15" hidden="1" customHeight="1" outlineLevel="1" x14ac:dyDescent="0.15">
      <c r="A66" s="17"/>
      <c r="B66" s="157"/>
      <c r="C66" s="98"/>
      <c r="D66" s="18"/>
      <c r="E66" s="19"/>
      <c r="F66" s="20"/>
    </row>
    <row r="67" spans="1:8" ht="11.25" hidden="1" outlineLevel="1" x14ac:dyDescent="0.2">
      <c r="A67" s="73" t="s">
        <v>21</v>
      </c>
      <c r="B67" s="32" t="s">
        <v>80</v>
      </c>
      <c r="C67" s="129"/>
      <c r="D67" s="22"/>
      <c r="E67" s="23"/>
      <c r="F67" s="24"/>
    </row>
    <row r="68" spans="1:8" ht="11.25" hidden="1" outlineLevel="1" x14ac:dyDescent="0.2">
      <c r="A68" s="25"/>
      <c r="B68" s="130"/>
      <c r="C68" s="131"/>
      <c r="D68" s="26"/>
      <c r="E68" s="27"/>
      <c r="F68" s="28"/>
    </row>
    <row r="69" spans="1:8" ht="14.25" hidden="1" customHeight="1" outlineLevel="1" x14ac:dyDescent="0.2">
      <c r="A69" s="31" t="s">
        <v>31</v>
      </c>
      <c r="B69" s="149" t="s">
        <v>193</v>
      </c>
      <c r="C69" s="131"/>
      <c r="D69" s="26"/>
      <c r="E69" s="27"/>
      <c r="F69" s="28"/>
    </row>
    <row r="70" spans="1:8" s="61" customFormat="1" ht="142.5" hidden="1" customHeight="1" outlineLevel="1" x14ac:dyDescent="0.2">
      <c r="A70" s="132"/>
      <c r="B70" s="161" t="s">
        <v>209</v>
      </c>
      <c r="C70" s="101"/>
      <c r="D70" s="86"/>
      <c r="E70" s="57"/>
      <c r="F70" s="58"/>
      <c r="G70" s="59"/>
      <c r="H70" s="60"/>
    </row>
    <row r="71" spans="1:8" s="61" customFormat="1" ht="15" hidden="1" customHeight="1" outlineLevel="1" x14ac:dyDescent="0.15">
      <c r="A71" s="87"/>
      <c r="B71" s="149" t="s">
        <v>81</v>
      </c>
      <c r="C71" s="88">
        <v>250</v>
      </c>
      <c r="D71" s="133" t="s">
        <v>47</v>
      </c>
      <c r="E71" s="29"/>
      <c r="F71" s="5">
        <f>C71*E71</f>
        <v>0</v>
      </c>
      <c r="G71" s="59"/>
      <c r="H71" s="60"/>
    </row>
    <row r="72" spans="1:8" s="61" customFormat="1" ht="15" hidden="1" customHeight="1" outlineLevel="1" x14ac:dyDescent="0.15">
      <c r="A72" s="87"/>
      <c r="B72" s="153"/>
      <c r="C72" s="103"/>
      <c r="D72" s="133"/>
      <c r="E72" s="29"/>
      <c r="F72" s="5"/>
      <c r="G72" s="59"/>
      <c r="H72" s="60"/>
    </row>
    <row r="73" spans="1:8" s="61" customFormat="1" ht="15" hidden="1" customHeight="1" outlineLevel="1" x14ac:dyDescent="0.15">
      <c r="A73" s="31" t="s">
        <v>33</v>
      </c>
      <c r="B73" s="149" t="s">
        <v>86</v>
      </c>
      <c r="C73" s="103"/>
      <c r="D73" s="133"/>
      <c r="E73" s="29"/>
      <c r="F73" s="5"/>
      <c r="G73" s="59"/>
      <c r="H73" s="60"/>
    </row>
    <row r="74" spans="1:8" s="61" customFormat="1" ht="76.5" hidden="1" customHeight="1" outlineLevel="1" x14ac:dyDescent="0.15">
      <c r="A74" s="132"/>
      <c r="B74" s="161" t="s">
        <v>210</v>
      </c>
      <c r="C74" s="103"/>
      <c r="D74" s="86"/>
      <c r="E74" s="29"/>
      <c r="F74" s="5"/>
      <c r="G74" s="59"/>
      <c r="H74" s="60"/>
    </row>
    <row r="75" spans="1:8" s="61" customFormat="1" ht="15" hidden="1" customHeight="1" outlineLevel="1" x14ac:dyDescent="0.15">
      <c r="A75" s="87"/>
      <c r="B75" s="149" t="s">
        <v>81</v>
      </c>
      <c r="C75" s="88">
        <v>290</v>
      </c>
      <c r="D75" s="133" t="s">
        <v>47</v>
      </c>
      <c r="E75" s="29"/>
      <c r="F75" s="5">
        <f>C75*E75</f>
        <v>0</v>
      </c>
      <c r="G75" s="59"/>
      <c r="H75" s="60"/>
    </row>
    <row r="76" spans="1:8" s="65" customFormat="1" ht="12" hidden="1" outlineLevel="1" thickBot="1" x14ac:dyDescent="0.2">
      <c r="A76" s="17"/>
      <c r="B76" s="152"/>
      <c r="C76" s="90"/>
      <c r="D76" s="18"/>
      <c r="E76" s="19"/>
      <c r="F76" s="20"/>
    </row>
    <row r="77" spans="1:8" s="65" customFormat="1" ht="12" hidden="1" outlineLevel="1" thickBot="1" x14ac:dyDescent="0.2">
      <c r="A77" s="13" t="s">
        <v>21</v>
      </c>
      <c r="B77" s="141" t="s">
        <v>82</v>
      </c>
      <c r="C77" s="104"/>
      <c r="D77" s="14"/>
      <c r="E77" s="15"/>
      <c r="F77" s="16">
        <f>SUM(F71:F76)</f>
        <v>0</v>
      </c>
    </row>
    <row r="78" spans="1:8" s="65" customFormat="1" ht="11.25" hidden="1" outlineLevel="1" x14ac:dyDescent="0.15">
      <c r="A78" s="17"/>
      <c r="B78" s="157"/>
      <c r="C78" s="90"/>
      <c r="D78" s="18"/>
      <c r="E78" s="19"/>
      <c r="F78" s="20"/>
    </row>
    <row r="79" spans="1:8" s="65" customFormat="1" ht="14.25" hidden="1" customHeight="1" outlineLevel="1" x14ac:dyDescent="0.15">
      <c r="A79" s="17"/>
      <c r="B79" s="157"/>
      <c r="C79" s="98"/>
      <c r="D79" s="18"/>
      <c r="E79" s="19"/>
      <c r="F79" s="20"/>
    </row>
    <row r="80" spans="1:8" s="67" customFormat="1" ht="15" customHeight="1" collapsed="1" x14ac:dyDescent="0.2">
      <c r="A80" s="21" t="s">
        <v>22</v>
      </c>
      <c r="B80" s="32" t="s">
        <v>0</v>
      </c>
      <c r="C80" s="92"/>
      <c r="D80" s="22"/>
      <c r="E80" s="23"/>
      <c r="F80" s="24"/>
      <c r="G80" s="66"/>
      <c r="H80" s="66"/>
    </row>
    <row r="81" spans="1:8" s="67" customFormat="1" ht="15" customHeight="1" x14ac:dyDescent="0.2">
      <c r="A81" s="25"/>
      <c r="B81" s="33"/>
      <c r="C81" s="93"/>
      <c r="D81" s="26"/>
      <c r="E81" s="27"/>
      <c r="F81" s="28"/>
      <c r="G81" s="66"/>
      <c r="H81" s="66"/>
    </row>
    <row r="82" spans="1:8" s="67" customFormat="1" ht="11.25" x14ac:dyDescent="0.2">
      <c r="A82" s="63" t="s">
        <v>31</v>
      </c>
      <c r="B82" s="149" t="s">
        <v>2</v>
      </c>
      <c r="C82" s="93"/>
      <c r="D82" s="26"/>
      <c r="E82" s="27"/>
      <c r="F82" s="28"/>
      <c r="G82" s="66"/>
      <c r="H82" s="66"/>
    </row>
    <row r="83" spans="1:8" s="67" customFormat="1" ht="39.75" customHeight="1" x14ac:dyDescent="0.2">
      <c r="A83" s="25"/>
      <c r="B83" s="149" t="s">
        <v>162</v>
      </c>
      <c r="C83" s="93"/>
      <c r="D83" s="26"/>
      <c r="E83" s="27"/>
      <c r="F83" s="28"/>
      <c r="G83" s="66"/>
      <c r="H83" s="66"/>
    </row>
    <row r="84" spans="1:8" s="67" customFormat="1" ht="73.5" customHeight="1" x14ac:dyDescent="0.2">
      <c r="A84" s="25"/>
      <c r="B84" s="152" t="s">
        <v>3</v>
      </c>
      <c r="C84" s="93"/>
      <c r="D84" s="26"/>
      <c r="E84" s="27"/>
      <c r="F84" s="28"/>
      <c r="G84" s="66"/>
      <c r="H84" s="66"/>
    </row>
    <row r="85" spans="1:8" s="67" customFormat="1" ht="38.25" customHeight="1" x14ac:dyDescent="0.2">
      <c r="A85" s="25"/>
      <c r="B85" s="149" t="s">
        <v>4</v>
      </c>
      <c r="C85" s="93"/>
      <c r="D85" s="26"/>
      <c r="E85" s="27"/>
      <c r="F85" s="28"/>
      <c r="G85" s="66"/>
      <c r="H85" s="66"/>
    </row>
    <row r="86" spans="1:8" s="67" customFormat="1" ht="12.75" x14ac:dyDescent="0.15">
      <c r="A86" s="25"/>
      <c r="B86" s="149" t="s">
        <v>11</v>
      </c>
      <c r="C86" s="72">
        <f>217.66+229.2+350.11+50</f>
        <v>846.97</v>
      </c>
      <c r="D86" s="7" t="s">
        <v>44</v>
      </c>
      <c r="E86" s="29"/>
      <c r="F86" s="5">
        <f>C86*E86</f>
        <v>0</v>
      </c>
      <c r="G86" s="66"/>
      <c r="H86" s="66"/>
    </row>
    <row r="87" spans="1:8" s="67" customFormat="1" ht="13.5" customHeight="1" x14ac:dyDescent="0.15">
      <c r="A87" s="25"/>
      <c r="B87" s="149"/>
      <c r="C87" s="96"/>
      <c r="D87" s="7"/>
      <c r="E87" s="29"/>
      <c r="F87" s="5"/>
      <c r="G87" s="66"/>
      <c r="H87" s="66"/>
    </row>
    <row r="88" spans="1:8" s="67" customFormat="1" ht="15" customHeight="1" x14ac:dyDescent="0.2">
      <c r="A88" s="63" t="s">
        <v>33</v>
      </c>
      <c r="B88" s="161" t="s">
        <v>7</v>
      </c>
      <c r="C88" s="93"/>
      <c r="D88" s="26"/>
      <c r="E88" s="27"/>
      <c r="F88" s="28"/>
      <c r="G88" s="66"/>
      <c r="H88" s="66"/>
    </row>
    <row r="89" spans="1:8" s="67" customFormat="1" ht="42.75" customHeight="1" x14ac:dyDescent="0.2">
      <c r="A89" s="25"/>
      <c r="B89" s="161" t="s">
        <v>8</v>
      </c>
      <c r="C89" s="93"/>
      <c r="D89" s="26"/>
      <c r="E89" s="27"/>
      <c r="F89" s="28"/>
      <c r="G89" s="66"/>
      <c r="H89" s="66"/>
    </row>
    <row r="90" spans="1:8" s="67" customFormat="1" ht="27.75" customHeight="1" x14ac:dyDescent="0.2">
      <c r="A90" s="25"/>
      <c r="B90" s="161" t="s">
        <v>79</v>
      </c>
      <c r="C90" s="93"/>
      <c r="D90" s="26"/>
      <c r="E90" s="27"/>
      <c r="F90" s="28"/>
      <c r="G90" s="66"/>
      <c r="H90" s="66"/>
    </row>
    <row r="91" spans="1:8" s="67" customFormat="1" ht="75" customHeight="1" x14ac:dyDescent="0.2">
      <c r="A91" s="25"/>
      <c r="B91" s="152" t="s">
        <v>5</v>
      </c>
      <c r="C91" s="93"/>
      <c r="D91" s="26"/>
      <c r="E91" s="27"/>
      <c r="F91" s="28"/>
      <c r="G91" s="66"/>
      <c r="H91" s="66"/>
    </row>
    <row r="92" spans="1:8" s="67" customFormat="1" ht="37.5" customHeight="1" x14ac:dyDescent="0.15">
      <c r="A92" s="6"/>
      <c r="B92" s="149" t="s">
        <v>6</v>
      </c>
      <c r="C92" s="94"/>
      <c r="D92" s="7"/>
      <c r="E92" s="29"/>
      <c r="F92" s="5"/>
      <c r="G92" s="66"/>
      <c r="H92" s="66"/>
    </row>
    <row r="93" spans="1:8" s="67" customFormat="1" ht="15" customHeight="1" x14ac:dyDescent="0.15">
      <c r="A93" s="9"/>
      <c r="B93" s="158" t="s">
        <v>12</v>
      </c>
      <c r="C93" s="72">
        <v>477.65</v>
      </c>
      <c r="D93" s="7" t="s">
        <v>46</v>
      </c>
      <c r="E93" s="29"/>
      <c r="F93" s="5">
        <f>C93*E93</f>
        <v>0</v>
      </c>
      <c r="G93" s="66"/>
      <c r="H93" s="66"/>
    </row>
    <row r="94" spans="1:8" s="67" customFormat="1" ht="15" customHeight="1" x14ac:dyDescent="0.15">
      <c r="A94" s="9"/>
      <c r="B94" s="153"/>
      <c r="C94" s="72"/>
      <c r="D94" s="7"/>
      <c r="E94" s="29"/>
      <c r="F94" s="5"/>
      <c r="G94" s="66"/>
      <c r="H94" s="66"/>
    </row>
    <row r="95" spans="1:8" s="67" customFormat="1" ht="27" customHeight="1" x14ac:dyDescent="0.2">
      <c r="A95" s="63" t="s">
        <v>34</v>
      </c>
      <c r="B95" s="161" t="s">
        <v>220</v>
      </c>
      <c r="C95" s="93"/>
      <c r="D95" s="26"/>
      <c r="E95" s="27"/>
      <c r="F95" s="28"/>
      <c r="G95" s="66"/>
      <c r="H95" s="66"/>
    </row>
    <row r="96" spans="1:8" s="67" customFormat="1" ht="42" customHeight="1" x14ac:dyDescent="0.2">
      <c r="A96" s="25"/>
      <c r="B96" s="161" t="s">
        <v>8</v>
      </c>
      <c r="C96" s="93"/>
      <c r="D96" s="26"/>
      <c r="E96" s="27"/>
      <c r="F96" s="28"/>
      <c r="G96" s="66"/>
      <c r="H96" s="66"/>
    </row>
    <row r="97" spans="1:8" s="67" customFormat="1" ht="27" customHeight="1" x14ac:dyDescent="0.2">
      <c r="A97" s="25"/>
      <c r="B97" s="161" t="s">
        <v>217</v>
      </c>
      <c r="C97" s="93"/>
      <c r="D97" s="26"/>
      <c r="E97" s="27"/>
      <c r="F97" s="28"/>
      <c r="G97" s="66"/>
      <c r="H97" s="66"/>
    </row>
    <row r="98" spans="1:8" s="67" customFormat="1" ht="71.25" customHeight="1" x14ac:dyDescent="0.2">
      <c r="A98" s="25"/>
      <c r="B98" s="152" t="s">
        <v>5</v>
      </c>
      <c r="C98" s="93"/>
      <c r="D98" s="26"/>
      <c r="E98" s="27"/>
      <c r="F98" s="28"/>
      <c r="G98" s="66"/>
      <c r="H98" s="66"/>
    </row>
    <row r="99" spans="1:8" s="67" customFormat="1" ht="36.75" customHeight="1" x14ac:dyDescent="0.15">
      <c r="A99" s="6"/>
      <c r="B99" s="149" t="s">
        <v>6</v>
      </c>
      <c r="C99" s="94"/>
      <c r="D99" s="7"/>
      <c r="E99" s="29"/>
      <c r="F99" s="5"/>
      <c r="G99" s="66"/>
      <c r="H99" s="66"/>
    </row>
    <row r="100" spans="1:8" s="67" customFormat="1" ht="15" customHeight="1" x14ac:dyDescent="0.15">
      <c r="A100" s="9"/>
      <c r="B100" s="158" t="s">
        <v>12</v>
      </c>
      <c r="C100" s="72">
        <v>66.5</v>
      </c>
      <c r="D100" s="7" t="s">
        <v>46</v>
      </c>
      <c r="E100" s="29"/>
      <c r="F100" s="5">
        <f>C100*E100</f>
        <v>0</v>
      </c>
      <c r="G100" s="66"/>
      <c r="H100" s="66"/>
    </row>
    <row r="101" spans="1:8" s="67" customFormat="1" ht="11.25" x14ac:dyDescent="0.15">
      <c r="A101" s="9"/>
      <c r="B101" s="153"/>
      <c r="C101" s="72"/>
      <c r="D101" s="7"/>
      <c r="E101" s="29"/>
      <c r="F101" s="5"/>
      <c r="G101" s="66"/>
      <c r="H101" s="66"/>
    </row>
    <row r="102" spans="1:8" s="67" customFormat="1" ht="18.75" customHeight="1" x14ac:dyDescent="0.15">
      <c r="A102" s="9" t="s">
        <v>36</v>
      </c>
      <c r="B102" s="162" t="s">
        <v>221</v>
      </c>
      <c r="C102" s="72"/>
      <c r="D102" s="7"/>
      <c r="E102" s="29"/>
      <c r="F102" s="5"/>
      <c r="G102" s="66"/>
      <c r="H102" s="66"/>
    </row>
    <row r="103" spans="1:8" s="67" customFormat="1" ht="107.25" customHeight="1" x14ac:dyDescent="0.15">
      <c r="A103" s="9"/>
      <c r="B103" s="135" t="s">
        <v>194</v>
      </c>
      <c r="C103" s="116"/>
      <c r="D103" s="26"/>
      <c r="E103" s="27"/>
      <c r="F103" s="5"/>
      <c r="G103" s="66"/>
      <c r="H103" s="66"/>
    </row>
    <row r="104" spans="1:8" s="67" customFormat="1" ht="11.25" x14ac:dyDescent="0.15">
      <c r="A104" s="9"/>
      <c r="B104" s="162" t="s">
        <v>161</v>
      </c>
      <c r="C104" s="72"/>
      <c r="D104" s="7"/>
      <c r="E104" s="29"/>
      <c r="F104" s="5"/>
      <c r="G104" s="66"/>
      <c r="H104" s="66"/>
    </row>
    <row r="105" spans="1:8" s="67" customFormat="1" ht="22.5" x14ac:dyDescent="0.15">
      <c r="A105" s="9"/>
      <c r="B105" s="162" t="s">
        <v>195</v>
      </c>
      <c r="C105" s="72">
        <v>66.5</v>
      </c>
      <c r="D105" s="7" t="s">
        <v>46</v>
      </c>
      <c r="E105" s="29"/>
      <c r="F105" s="5">
        <f>C105*E105</f>
        <v>0</v>
      </c>
      <c r="G105" s="66"/>
      <c r="H105" s="66"/>
    </row>
    <row r="106" spans="1:8" s="67" customFormat="1" ht="12" customHeight="1" x14ac:dyDescent="0.15">
      <c r="A106" s="9"/>
      <c r="B106" s="153"/>
      <c r="C106" s="72"/>
      <c r="D106" s="7"/>
      <c r="E106" s="29"/>
      <c r="F106" s="5"/>
      <c r="G106" s="66"/>
      <c r="H106" s="66"/>
    </row>
    <row r="107" spans="1:8" s="67" customFormat="1" ht="21" customHeight="1" x14ac:dyDescent="0.15">
      <c r="A107" s="9" t="s">
        <v>37</v>
      </c>
      <c r="B107" s="156" t="s">
        <v>156</v>
      </c>
      <c r="C107" s="96"/>
      <c r="D107" s="7"/>
      <c r="E107" s="29"/>
      <c r="F107" s="5"/>
      <c r="G107" s="66"/>
      <c r="H107" s="66"/>
    </row>
    <row r="108" spans="1:8" s="67" customFormat="1" ht="39.75" customHeight="1" x14ac:dyDescent="0.15">
      <c r="A108" s="9"/>
      <c r="B108" s="156" t="s">
        <v>157</v>
      </c>
      <c r="C108" s="96"/>
      <c r="D108" s="7"/>
      <c r="E108" s="29"/>
      <c r="F108" s="5"/>
      <c r="G108" s="66"/>
      <c r="H108" s="66"/>
    </row>
    <row r="109" spans="1:8" s="67" customFormat="1" ht="11.25" x14ac:dyDescent="0.15">
      <c r="A109" s="9"/>
      <c r="B109" s="156" t="s">
        <v>158</v>
      </c>
      <c r="C109" s="96"/>
      <c r="D109" s="7"/>
      <c r="E109" s="29"/>
      <c r="F109" s="5"/>
      <c r="G109" s="66"/>
      <c r="H109" s="66"/>
    </row>
    <row r="110" spans="1:8" s="67" customFormat="1" ht="39" customHeight="1" x14ac:dyDescent="0.15">
      <c r="A110" s="9"/>
      <c r="B110" s="156" t="s">
        <v>159</v>
      </c>
      <c r="C110" s="96"/>
      <c r="D110" s="7"/>
      <c r="E110" s="29"/>
      <c r="F110" s="5"/>
      <c r="G110" s="66"/>
      <c r="H110" s="66"/>
    </row>
    <row r="111" spans="1:8" s="67" customFormat="1" ht="12" customHeight="1" x14ac:dyDescent="0.15">
      <c r="A111" s="9"/>
      <c r="B111" s="156" t="s">
        <v>205</v>
      </c>
      <c r="C111" s="72">
        <v>58.35</v>
      </c>
      <c r="D111" s="7" t="s">
        <v>44</v>
      </c>
      <c r="E111" s="29"/>
      <c r="F111" s="5">
        <f>C111*E111</f>
        <v>0</v>
      </c>
      <c r="G111" s="66"/>
      <c r="H111" s="66"/>
    </row>
    <row r="112" spans="1:8" s="67" customFormat="1" ht="12" customHeight="1" x14ac:dyDescent="0.15">
      <c r="A112" s="9"/>
      <c r="B112" s="156"/>
      <c r="C112" s="96"/>
      <c r="D112" s="7"/>
      <c r="E112" s="29"/>
      <c r="F112" s="5"/>
      <c r="G112" s="66"/>
      <c r="H112" s="66"/>
    </row>
    <row r="113" spans="1:8" s="67" customFormat="1" ht="11.25" x14ac:dyDescent="0.15">
      <c r="A113" s="63" t="s">
        <v>218</v>
      </c>
      <c r="B113" s="140" t="s">
        <v>163</v>
      </c>
      <c r="C113" s="96"/>
      <c r="D113" s="7"/>
      <c r="E113" s="29"/>
      <c r="F113" s="5"/>
      <c r="G113" s="66"/>
      <c r="H113" s="66"/>
    </row>
    <row r="114" spans="1:8" s="67" customFormat="1" ht="42" customHeight="1" x14ac:dyDescent="0.15">
      <c r="A114" s="9"/>
      <c r="B114" s="162" t="s">
        <v>207</v>
      </c>
      <c r="C114" s="93"/>
      <c r="D114" s="26"/>
      <c r="E114" s="27"/>
      <c r="F114" s="5"/>
      <c r="G114" s="66"/>
      <c r="H114" s="66"/>
    </row>
    <row r="115" spans="1:8" s="67" customFormat="1" ht="160.5" customHeight="1" x14ac:dyDescent="0.15">
      <c r="A115" s="9"/>
      <c r="B115" s="163" t="s">
        <v>225</v>
      </c>
      <c r="C115" s="96"/>
      <c r="D115" s="7"/>
      <c r="E115" s="29"/>
      <c r="F115" s="5"/>
      <c r="G115" s="66"/>
      <c r="H115" s="66"/>
    </row>
    <row r="116" spans="1:8" s="67" customFormat="1" ht="39.75" customHeight="1" x14ac:dyDescent="0.15">
      <c r="A116" s="6"/>
      <c r="B116" s="161" t="s">
        <v>6</v>
      </c>
      <c r="C116" s="94"/>
      <c r="D116" s="7"/>
      <c r="E116" s="29"/>
      <c r="F116" s="5"/>
      <c r="G116" s="66"/>
      <c r="H116" s="66"/>
    </row>
    <row r="117" spans="1:8" ht="15" hidden="1" customHeight="1" outlineLevel="1" x14ac:dyDescent="0.15">
      <c r="A117" s="9"/>
      <c r="B117" s="156" t="s">
        <v>161</v>
      </c>
      <c r="C117" s="72">
        <v>585.5</v>
      </c>
      <c r="D117" s="7" t="s">
        <v>46</v>
      </c>
      <c r="E117" s="29"/>
      <c r="F117" s="5">
        <f>C117*E117</f>
        <v>0</v>
      </c>
    </row>
    <row r="118" spans="1:8" ht="15" hidden="1" customHeight="1" outlineLevel="1" x14ac:dyDescent="0.15">
      <c r="A118" s="63" t="s">
        <v>219</v>
      </c>
      <c r="B118" s="156" t="s">
        <v>164</v>
      </c>
      <c r="C118" s="96"/>
      <c r="D118" s="7"/>
      <c r="E118" s="29"/>
      <c r="F118" s="5"/>
    </row>
    <row r="119" spans="1:8" s="67" customFormat="1" ht="199.5" customHeight="1" collapsed="1" x14ac:dyDescent="0.15">
      <c r="A119" s="9"/>
      <c r="B119" s="164" t="s">
        <v>226</v>
      </c>
      <c r="C119" s="96"/>
      <c r="D119" s="26"/>
      <c r="E119" s="29"/>
      <c r="F119" s="5"/>
      <c r="G119" s="66"/>
      <c r="H119" s="66"/>
    </row>
    <row r="120" spans="1:8" s="67" customFormat="1" ht="12.75" x14ac:dyDescent="0.15">
      <c r="A120" s="9"/>
      <c r="B120" s="154" t="s">
        <v>208</v>
      </c>
      <c r="C120" s="72">
        <v>564.69000000000005</v>
      </c>
      <c r="D120" s="7" t="s">
        <v>46</v>
      </c>
      <c r="E120" s="29"/>
      <c r="F120" s="5">
        <f>C120*E120</f>
        <v>0</v>
      </c>
      <c r="G120" s="66"/>
      <c r="H120" s="66"/>
    </row>
    <row r="121" spans="1:8" ht="15" hidden="1" customHeight="1" outlineLevel="1" thickBot="1" x14ac:dyDescent="0.2">
      <c r="A121" s="9"/>
      <c r="B121" s="153"/>
      <c r="C121" s="72"/>
      <c r="D121" s="7"/>
      <c r="E121" s="29"/>
      <c r="F121" s="5"/>
    </row>
    <row r="122" spans="1:8" ht="12" hidden="1" customHeight="1" outlineLevel="1" thickBot="1" x14ac:dyDescent="0.2">
      <c r="A122" s="13" t="s">
        <v>22</v>
      </c>
      <c r="B122" s="141" t="s">
        <v>1</v>
      </c>
      <c r="C122" s="97"/>
      <c r="D122" s="14"/>
      <c r="E122" s="15"/>
      <c r="F122" s="16">
        <f>SUM(F86:F121)</f>
        <v>0</v>
      </c>
    </row>
    <row r="123" spans="1:8" ht="15" hidden="1" customHeight="1" outlineLevel="1" x14ac:dyDescent="0.15">
      <c r="A123" s="17"/>
      <c r="B123" s="157"/>
      <c r="C123" s="98"/>
      <c r="D123" s="18"/>
      <c r="E123" s="19"/>
      <c r="F123" s="20"/>
    </row>
    <row r="124" spans="1:8" ht="15" hidden="1" customHeight="1" outlineLevel="1" x14ac:dyDescent="0.2">
      <c r="A124" s="21" t="s">
        <v>23</v>
      </c>
      <c r="B124" s="32" t="s">
        <v>145</v>
      </c>
      <c r="C124" s="92"/>
      <c r="D124" s="110"/>
      <c r="E124" s="23"/>
      <c r="F124" s="24"/>
    </row>
    <row r="125" spans="1:8" ht="15" hidden="1" customHeight="1" outlineLevel="1" x14ac:dyDescent="0.2">
      <c r="A125" s="25"/>
      <c r="B125" s="111"/>
      <c r="C125" s="93"/>
      <c r="D125" s="112"/>
      <c r="E125" s="27"/>
      <c r="F125" s="28"/>
    </row>
    <row r="126" spans="1:8" ht="15" hidden="1" customHeight="1" outlineLevel="1" x14ac:dyDescent="0.15">
      <c r="A126" s="9"/>
      <c r="B126" s="165"/>
      <c r="C126" s="94"/>
      <c r="D126" s="7"/>
      <c r="E126" s="29"/>
      <c r="F126" s="5"/>
    </row>
    <row r="127" spans="1:8" ht="208.5" hidden="1" customHeight="1" outlineLevel="1" x14ac:dyDescent="0.15">
      <c r="A127" s="9" t="s">
        <v>31</v>
      </c>
      <c r="B127" s="139" t="s">
        <v>223</v>
      </c>
      <c r="C127" s="94"/>
      <c r="D127" s="113"/>
      <c r="E127" s="29"/>
      <c r="F127" s="5"/>
    </row>
    <row r="128" spans="1:8" ht="240.75" hidden="1" customHeight="1" outlineLevel="1" x14ac:dyDescent="0.15">
      <c r="A128" s="9"/>
      <c r="B128" s="139" t="s">
        <v>222</v>
      </c>
      <c r="C128" s="94"/>
      <c r="D128" s="113"/>
      <c r="E128" s="29"/>
      <c r="F128" s="5"/>
    </row>
    <row r="129" spans="1:6" ht="15" hidden="1" customHeight="1" outlineLevel="1" x14ac:dyDescent="0.15">
      <c r="A129" s="136"/>
      <c r="B129" s="156" t="s">
        <v>211</v>
      </c>
      <c r="C129" s="72">
        <v>3</v>
      </c>
      <c r="D129" s="137" t="s">
        <v>146</v>
      </c>
      <c r="E129" s="29"/>
      <c r="F129" s="5">
        <f>C129*E129</f>
        <v>0</v>
      </c>
    </row>
    <row r="130" spans="1:6" ht="15" hidden="1" customHeight="1" outlineLevel="1" x14ac:dyDescent="0.15">
      <c r="A130" s="136"/>
      <c r="B130" s="156" t="s">
        <v>212</v>
      </c>
      <c r="C130" s="72"/>
      <c r="D130" s="138" t="s">
        <v>47</v>
      </c>
      <c r="E130" s="29"/>
      <c r="F130" s="5"/>
    </row>
    <row r="131" spans="1:6" ht="15" hidden="1" customHeight="1" outlineLevel="1" x14ac:dyDescent="0.15">
      <c r="A131" s="136"/>
      <c r="B131" s="156" t="s">
        <v>213</v>
      </c>
      <c r="C131" s="72"/>
      <c r="D131" s="138" t="s">
        <v>47</v>
      </c>
      <c r="E131" s="29"/>
      <c r="F131" s="5"/>
    </row>
    <row r="132" spans="1:6" ht="15" hidden="1" customHeight="1" outlineLevel="1" x14ac:dyDescent="0.15">
      <c r="A132" s="9"/>
      <c r="B132" s="156"/>
      <c r="C132" s="94"/>
      <c r="D132" s="113"/>
      <c r="E132" s="29"/>
      <c r="F132" s="5"/>
    </row>
    <row r="133" spans="1:6" ht="63.75" hidden="1" customHeight="1" outlineLevel="1" x14ac:dyDescent="0.15">
      <c r="A133" s="9" t="s">
        <v>33</v>
      </c>
      <c r="B133" s="156" t="s">
        <v>147</v>
      </c>
      <c r="C133" s="94"/>
      <c r="D133" s="113"/>
      <c r="E133" s="29"/>
      <c r="F133" s="5"/>
    </row>
    <row r="134" spans="1:6" ht="14.25" hidden="1" customHeight="1" outlineLevel="1" x14ac:dyDescent="0.15">
      <c r="A134" s="9"/>
      <c r="B134" s="162" t="s">
        <v>214</v>
      </c>
      <c r="C134" s="72">
        <v>40</v>
      </c>
      <c r="D134" s="113" t="s">
        <v>47</v>
      </c>
      <c r="E134" s="29"/>
      <c r="F134" s="5">
        <f>C134*E134</f>
        <v>0</v>
      </c>
    </row>
    <row r="135" spans="1:6" ht="12.75" hidden="1" outlineLevel="1" x14ac:dyDescent="0.15">
      <c r="A135" s="9"/>
      <c r="B135" s="162" t="s">
        <v>215</v>
      </c>
      <c r="C135" s="72">
        <v>35</v>
      </c>
      <c r="D135" s="113" t="s">
        <v>47</v>
      </c>
      <c r="E135" s="29"/>
      <c r="F135" s="5">
        <f>C135*E135</f>
        <v>0</v>
      </c>
    </row>
    <row r="136" spans="1:6" ht="14.25" hidden="1" customHeight="1" outlineLevel="1" x14ac:dyDescent="0.15">
      <c r="A136" s="9"/>
      <c r="B136" s="162" t="s">
        <v>216</v>
      </c>
      <c r="C136" s="72">
        <v>20</v>
      </c>
      <c r="D136" s="113" t="s">
        <v>47</v>
      </c>
      <c r="E136" s="29"/>
      <c r="F136" s="5">
        <f>C136*E136</f>
        <v>0</v>
      </c>
    </row>
    <row r="137" spans="1:6" ht="14.25" hidden="1" customHeight="1" outlineLevel="1" x14ac:dyDescent="0.15">
      <c r="A137" s="9"/>
      <c r="B137" s="111"/>
      <c r="C137" s="72"/>
      <c r="D137" s="113"/>
      <c r="E137" s="29"/>
      <c r="F137" s="5"/>
    </row>
    <row r="138" spans="1:6" ht="96.75" hidden="1" customHeight="1" outlineLevel="1" x14ac:dyDescent="0.15">
      <c r="A138" s="9" t="s">
        <v>34</v>
      </c>
      <c r="B138" s="156" t="s">
        <v>227</v>
      </c>
      <c r="C138" s="11"/>
      <c r="D138" s="7"/>
      <c r="E138" s="29"/>
      <c r="F138" s="5"/>
    </row>
    <row r="139" spans="1:6" ht="14.25" hidden="1" customHeight="1" outlineLevel="1" x14ac:dyDescent="0.15">
      <c r="A139" s="9"/>
      <c r="B139" s="166" t="s">
        <v>149</v>
      </c>
      <c r="C139" s="11">
        <v>4</v>
      </c>
      <c r="D139" s="7" t="s">
        <v>146</v>
      </c>
      <c r="E139" s="29"/>
      <c r="F139" s="5">
        <f>C139*E139</f>
        <v>0</v>
      </c>
    </row>
    <row r="140" spans="1:6" ht="14.25" hidden="1" customHeight="1" outlineLevel="1" x14ac:dyDescent="0.15">
      <c r="A140" s="9"/>
      <c r="B140" s="166"/>
      <c r="C140" s="11"/>
      <c r="D140" s="7"/>
      <c r="E140" s="29"/>
      <c r="F140" s="5"/>
    </row>
    <row r="141" spans="1:6" ht="204.75" hidden="1" customHeight="1" outlineLevel="1" x14ac:dyDescent="0.15">
      <c r="A141" s="9" t="s">
        <v>36</v>
      </c>
      <c r="B141" s="156" t="s">
        <v>228</v>
      </c>
      <c r="C141" s="7"/>
      <c r="D141" s="7"/>
      <c r="E141" s="7"/>
      <c r="F141" s="5"/>
    </row>
    <row r="142" spans="1:6" ht="11.25" hidden="1" outlineLevel="1" x14ac:dyDescent="0.15">
      <c r="A142" s="9"/>
      <c r="B142" s="156" t="s">
        <v>198</v>
      </c>
      <c r="C142" s="11">
        <v>1</v>
      </c>
      <c r="D142" s="7" t="s">
        <v>189</v>
      </c>
      <c r="E142" s="29"/>
      <c r="F142" s="5"/>
    </row>
    <row r="143" spans="1:6" ht="11.25" hidden="1" outlineLevel="1" x14ac:dyDescent="0.15">
      <c r="A143" s="9"/>
      <c r="B143" s="156" t="s">
        <v>190</v>
      </c>
      <c r="C143" s="11">
        <v>1</v>
      </c>
      <c r="D143" s="7" t="s">
        <v>189</v>
      </c>
      <c r="E143" s="29"/>
      <c r="F143" s="5"/>
    </row>
    <row r="144" spans="1:6" ht="14.25" hidden="1" customHeight="1" outlineLevel="1" x14ac:dyDescent="0.15">
      <c r="A144" s="9"/>
      <c r="B144" s="156" t="s">
        <v>191</v>
      </c>
      <c r="C144" s="11">
        <v>1</v>
      </c>
      <c r="D144" s="7" t="s">
        <v>189</v>
      </c>
      <c r="E144" s="29"/>
      <c r="F144" s="5"/>
    </row>
    <row r="145" spans="1:8" ht="14.25" hidden="1" customHeight="1" outlineLevel="1" x14ac:dyDescent="0.15">
      <c r="A145" s="9"/>
      <c r="B145" s="156" t="s">
        <v>197</v>
      </c>
      <c r="C145" s="11">
        <v>1</v>
      </c>
      <c r="D145" s="7" t="s">
        <v>189</v>
      </c>
      <c r="E145" s="29"/>
      <c r="F145" s="5"/>
    </row>
    <row r="146" spans="1:8" ht="11.25" hidden="1" outlineLevel="1" x14ac:dyDescent="0.15">
      <c r="A146" s="9"/>
      <c r="B146" s="166"/>
      <c r="C146" s="11"/>
      <c r="D146" s="7"/>
      <c r="E146" s="29"/>
      <c r="F146" s="5"/>
    </row>
    <row r="147" spans="1:8" ht="11.25" hidden="1" outlineLevel="1" x14ac:dyDescent="0.15">
      <c r="A147" s="9" t="s">
        <v>37</v>
      </c>
      <c r="B147" s="156" t="s">
        <v>199</v>
      </c>
      <c r="C147" s="11"/>
      <c r="D147" s="7"/>
      <c r="E147" s="29"/>
      <c r="F147" s="5"/>
    </row>
    <row r="148" spans="1:8" ht="198" hidden="1" customHeight="1" outlineLevel="1" x14ac:dyDescent="0.15">
      <c r="A148" s="9"/>
      <c r="B148" s="156" t="s">
        <v>229</v>
      </c>
      <c r="C148" s="11"/>
      <c r="D148" s="7"/>
      <c r="E148" s="29"/>
      <c r="F148" s="5"/>
    </row>
    <row r="149" spans="1:8" s="67" customFormat="1" ht="87.75" customHeight="1" collapsed="1" x14ac:dyDescent="0.15">
      <c r="A149" s="9"/>
      <c r="B149" s="156" t="s">
        <v>206</v>
      </c>
      <c r="C149" s="11"/>
      <c r="D149" s="7"/>
      <c r="E149" s="29"/>
      <c r="F149" s="5"/>
      <c r="G149" s="66"/>
      <c r="H149" s="66"/>
    </row>
    <row r="150" spans="1:8" ht="11.25" hidden="1" outlineLevel="1" x14ac:dyDescent="0.15">
      <c r="A150" s="9"/>
      <c r="B150" s="166"/>
      <c r="C150" s="11"/>
      <c r="D150" s="7"/>
      <c r="E150" s="29"/>
      <c r="F150" s="5"/>
    </row>
    <row r="151" spans="1:8" ht="11.25" hidden="1" outlineLevel="1" x14ac:dyDescent="0.15">
      <c r="A151" s="9"/>
      <c r="B151" s="166" t="s">
        <v>200</v>
      </c>
      <c r="C151" s="11">
        <v>1</v>
      </c>
      <c r="D151" s="7" t="s">
        <v>146</v>
      </c>
      <c r="E151" s="29"/>
      <c r="F151" s="5">
        <f>C151*E151</f>
        <v>0</v>
      </c>
    </row>
    <row r="152" spans="1:8" ht="12" hidden="1" outlineLevel="1" thickBot="1" x14ac:dyDescent="0.2">
      <c r="A152" s="17"/>
      <c r="B152" s="157"/>
      <c r="C152" s="98"/>
      <c r="D152" s="18"/>
      <c r="E152" s="19"/>
      <c r="F152" s="20"/>
    </row>
    <row r="153" spans="1:8" ht="15" hidden="1" customHeight="1" outlineLevel="1" thickBot="1" x14ac:dyDescent="0.2">
      <c r="A153" s="13" t="s">
        <v>23</v>
      </c>
      <c r="B153" s="141" t="s">
        <v>148</v>
      </c>
      <c r="C153" s="97"/>
      <c r="D153" s="14"/>
      <c r="E153" s="15"/>
      <c r="F153" s="16">
        <f>SUM(F126:F152)</f>
        <v>0</v>
      </c>
    </row>
    <row r="154" spans="1:8" ht="15" hidden="1" customHeight="1" outlineLevel="1" x14ac:dyDescent="0.15">
      <c r="A154" s="17"/>
      <c r="B154" s="157"/>
      <c r="C154" s="98"/>
      <c r="D154" s="18"/>
      <c r="E154" s="19"/>
      <c r="F154" s="20"/>
    </row>
    <row r="155" spans="1:8" ht="15" hidden="1" customHeight="1" outlineLevel="1" x14ac:dyDescent="0.2">
      <c r="A155" s="21" t="s">
        <v>150</v>
      </c>
      <c r="B155" s="32" t="s">
        <v>165</v>
      </c>
      <c r="C155" s="92"/>
      <c r="D155" s="110"/>
      <c r="E155" s="23"/>
      <c r="F155" s="24"/>
    </row>
    <row r="156" spans="1:8" ht="11.25" hidden="1" outlineLevel="1" x14ac:dyDescent="0.15">
      <c r="A156" s="17"/>
      <c r="B156" s="156"/>
      <c r="C156" s="98"/>
      <c r="D156" s="113"/>
      <c r="E156" s="19"/>
      <c r="F156" s="20"/>
    </row>
    <row r="157" spans="1:8" ht="11.25" hidden="1" outlineLevel="1" x14ac:dyDescent="0.15">
      <c r="A157" s="17"/>
      <c r="B157" s="156"/>
      <c r="C157" s="98"/>
      <c r="D157" s="113"/>
      <c r="E157" s="19"/>
      <c r="F157" s="20"/>
    </row>
    <row r="158" spans="1:8" ht="11.25" hidden="1" outlineLevel="1" x14ac:dyDescent="0.15">
      <c r="A158" s="17"/>
      <c r="B158" s="156" t="s">
        <v>166</v>
      </c>
      <c r="C158" s="98"/>
      <c r="D158" s="113"/>
      <c r="E158" s="19"/>
      <c r="F158" s="20"/>
    </row>
    <row r="159" spans="1:8" ht="74.25" hidden="1" customHeight="1" outlineLevel="1" x14ac:dyDescent="0.15">
      <c r="A159" s="17"/>
      <c r="B159" s="156" t="s">
        <v>167</v>
      </c>
      <c r="C159" s="98"/>
      <c r="D159" s="113"/>
      <c r="E159" s="19"/>
      <c r="F159" s="20"/>
    </row>
    <row r="160" spans="1:8" ht="145.5" hidden="1" customHeight="1" outlineLevel="1" x14ac:dyDescent="0.15">
      <c r="A160" s="17"/>
      <c r="B160" s="156" t="s">
        <v>168</v>
      </c>
      <c r="C160" s="98"/>
      <c r="D160" s="113"/>
      <c r="E160" s="19"/>
      <c r="F160" s="20"/>
    </row>
    <row r="161" spans="1:6" ht="51.75" hidden="1" customHeight="1" outlineLevel="1" x14ac:dyDescent="0.15">
      <c r="A161" s="17"/>
      <c r="B161" s="156" t="s">
        <v>169</v>
      </c>
      <c r="C161" s="98"/>
      <c r="D161" s="113"/>
      <c r="E161" s="19"/>
      <c r="F161" s="20"/>
    </row>
    <row r="162" spans="1:6" ht="11.25" hidden="1" outlineLevel="1" x14ac:dyDescent="0.15">
      <c r="A162" s="9"/>
      <c r="B162" s="156"/>
      <c r="C162" s="98"/>
      <c r="D162" s="113"/>
      <c r="E162" s="19"/>
      <c r="F162" s="20"/>
    </row>
    <row r="163" spans="1:6" ht="11.25" hidden="1" outlineLevel="1" x14ac:dyDescent="0.15">
      <c r="A163" s="9" t="s">
        <v>31</v>
      </c>
      <c r="B163" s="156" t="s">
        <v>171</v>
      </c>
      <c r="C163" s="98"/>
      <c r="D163" s="113"/>
      <c r="E163" s="19"/>
      <c r="F163" s="20"/>
    </row>
    <row r="164" spans="1:6" ht="100.5" hidden="1" customHeight="1" outlineLevel="1" x14ac:dyDescent="0.15">
      <c r="A164" s="9"/>
      <c r="B164" s="156" t="s">
        <v>170</v>
      </c>
      <c r="C164" s="98"/>
      <c r="D164" s="113"/>
      <c r="E164" s="19"/>
      <c r="F164" s="20"/>
    </row>
    <row r="165" spans="1:6" ht="11.25" hidden="1" outlineLevel="1" x14ac:dyDescent="0.15">
      <c r="A165" s="9"/>
      <c r="B165" s="156"/>
      <c r="C165" s="98"/>
      <c r="D165" s="113"/>
      <c r="E165" s="19"/>
      <c r="F165" s="20"/>
    </row>
    <row r="166" spans="1:6" ht="11.25" hidden="1" outlineLevel="1" x14ac:dyDescent="0.15">
      <c r="A166" s="9"/>
      <c r="B166" s="156" t="s">
        <v>158</v>
      </c>
      <c r="C166" s="98"/>
      <c r="D166" s="113"/>
      <c r="E166" s="19"/>
      <c r="F166" s="20"/>
    </row>
    <row r="167" spans="1:6" ht="11.25" hidden="1" outlineLevel="1" x14ac:dyDescent="0.15">
      <c r="A167" s="9"/>
      <c r="B167" s="156" t="s">
        <v>172</v>
      </c>
      <c r="C167" s="72">
        <v>2</v>
      </c>
      <c r="D167" s="113" t="s">
        <v>146</v>
      </c>
      <c r="E167" s="72"/>
      <c r="F167" s="5">
        <f>C167*E167</f>
        <v>0</v>
      </c>
    </row>
    <row r="168" spans="1:6" ht="11.25" hidden="1" outlineLevel="1" x14ac:dyDescent="0.15">
      <c r="A168" s="9"/>
      <c r="B168" s="156"/>
      <c r="C168" s="98"/>
      <c r="D168" s="113"/>
      <c r="E168" s="19"/>
      <c r="F168" s="20"/>
    </row>
    <row r="169" spans="1:6" ht="11.25" hidden="1" outlineLevel="1" x14ac:dyDescent="0.15">
      <c r="A169" s="9" t="s">
        <v>33</v>
      </c>
      <c r="B169" s="156" t="s">
        <v>173</v>
      </c>
      <c r="C169" s="98"/>
      <c r="D169" s="113"/>
      <c r="E169" s="19"/>
      <c r="F169" s="20"/>
    </row>
    <row r="170" spans="1:6" ht="99.75" hidden="1" customHeight="1" outlineLevel="1" x14ac:dyDescent="0.15">
      <c r="A170" s="9"/>
      <c r="B170" s="156" t="s">
        <v>174</v>
      </c>
      <c r="C170" s="98"/>
      <c r="D170" s="113"/>
      <c r="E170" s="19"/>
      <c r="F170" s="20"/>
    </row>
    <row r="171" spans="1:6" ht="11.25" hidden="1" outlineLevel="1" x14ac:dyDescent="0.15">
      <c r="A171" s="9"/>
      <c r="B171" s="156" t="s">
        <v>158</v>
      </c>
      <c r="C171" s="98"/>
      <c r="D171" s="113"/>
      <c r="E171" s="19"/>
      <c r="F171" s="20"/>
    </row>
    <row r="172" spans="1:6" ht="11.25" hidden="1" outlineLevel="1" x14ac:dyDescent="0.15">
      <c r="A172" s="9"/>
      <c r="B172" s="156" t="s">
        <v>175</v>
      </c>
      <c r="C172" s="72">
        <v>2</v>
      </c>
      <c r="D172" s="113" t="s">
        <v>146</v>
      </c>
      <c r="E172" s="72"/>
      <c r="F172" s="5">
        <f>C172*E172</f>
        <v>0</v>
      </c>
    </row>
    <row r="173" spans="1:6" ht="11.25" hidden="1" outlineLevel="1" x14ac:dyDescent="0.15">
      <c r="A173" s="9"/>
      <c r="B173" s="156" t="s">
        <v>188</v>
      </c>
      <c r="C173" s="72">
        <v>4</v>
      </c>
      <c r="D173" s="113" t="s">
        <v>146</v>
      </c>
      <c r="E173" s="72"/>
      <c r="F173" s="5">
        <f>C173*E173</f>
        <v>0</v>
      </c>
    </row>
    <row r="174" spans="1:6" ht="11.25" hidden="1" outlineLevel="1" x14ac:dyDescent="0.15">
      <c r="A174" s="17"/>
      <c r="B174" s="156"/>
      <c r="C174" s="72"/>
      <c r="D174" s="113"/>
      <c r="E174" s="119"/>
      <c r="F174" s="5"/>
    </row>
    <row r="175" spans="1:6" ht="11.25" hidden="1" outlineLevel="1" x14ac:dyDescent="0.15">
      <c r="A175" s="9" t="s">
        <v>34</v>
      </c>
      <c r="B175" s="156" t="s">
        <v>176</v>
      </c>
      <c r="C175" s="98"/>
      <c r="D175" s="113"/>
      <c r="E175" s="19"/>
      <c r="F175" s="20"/>
    </row>
    <row r="176" spans="1:6" ht="11.25" hidden="1" outlineLevel="1" x14ac:dyDescent="0.15">
      <c r="A176" s="17"/>
      <c r="B176" s="156"/>
      <c r="C176" s="98"/>
      <c r="D176" s="113"/>
      <c r="E176" s="19"/>
      <c r="F176" s="20"/>
    </row>
    <row r="177" spans="1:6" ht="11.25" hidden="1" outlineLevel="1" x14ac:dyDescent="0.15">
      <c r="A177" s="17"/>
      <c r="B177" s="156" t="s">
        <v>158</v>
      </c>
      <c r="C177" s="98"/>
      <c r="D177" s="113"/>
      <c r="E177" s="19"/>
      <c r="F177" s="20"/>
    </row>
    <row r="178" spans="1:6" ht="11.25" hidden="1" outlineLevel="1" x14ac:dyDescent="0.15">
      <c r="A178" s="17"/>
      <c r="B178" s="156" t="s">
        <v>187</v>
      </c>
      <c r="C178" s="72">
        <v>1</v>
      </c>
      <c r="D178" s="113" t="s">
        <v>146</v>
      </c>
      <c r="E178" s="29"/>
      <c r="F178" s="5">
        <f>C178*E178</f>
        <v>0</v>
      </c>
    </row>
    <row r="179" spans="1:6" ht="11.25" hidden="1" outlineLevel="1" x14ac:dyDescent="0.15">
      <c r="A179" s="17"/>
      <c r="B179" s="156"/>
      <c r="C179" s="72"/>
      <c r="D179" s="113"/>
      <c r="E179" s="29"/>
      <c r="F179" s="5"/>
    </row>
    <row r="180" spans="1:6" ht="11.25" hidden="1" outlineLevel="1" x14ac:dyDescent="0.15">
      <c r="A180" s="9" t="s">
        <v>36</v>
      </c>
      <c r="B180" s="156" t="s">
        <v>165</v>
      </c>
      <c r="C180" s="98"/>
      <c r="D180" s="113"/>
      <c r="E180" s="19"/>
      <c r="F180" s="20"/>
    </row>
    <row r="181" spans="1:6" ht="11.25" hidden="1" outlineLevel="1" x14ac:dyDescent="0.15">
      <c r="A181" s="17"/>
      <c r="B181" s="156"/>
      <c r="C181" s="98"/>
      <c r="D181" s="113"/>
      <c r="E181" s="19"/>
      <c r="F181" s="20"/>
    </row>
    <row r="182" spans="1:6" ht="11.25" hidden="1" outlineLevel="1" x14ac:dyDescent="0.15">
      <c r="A182" s="17"/>
      <c r="B182" s="156" t="s">
        <v>158</v>
      </c>
      <c r="C182" s="98"/>
      <c r="D182" s="113"/>
      <c r="E182" s="19"/>
      <c r="F182" s="20"/>
    </row>
    <row r="183" spans="1:6" ht="11.25" hidden="1" outlineLevel="1" x14ac:dyDescent="0.15">
      <c r="A183" s="17"/>
      <c r="B183" s="156" t="s">
        <v>196</v>
      </c>
      <c r="C183" s="72">
        <v>1</v>
      </c>
      <c r="D183" s="113" t="s">
        <v>146</v>
      </c>
      <c r="E183" s="29"/>
      <c r="F183" s="5">
        <f>C183*E183</f>
        <v>0</v>
      </c>
    </row>
    <row r="184" spans="1:6" ht="11.25" hidden="1" outlineLevel="1" x14ac:dyDescent="0.15">
      <c r="A184" s="17"/>
      <c r="B184" s="156"/>
      <c r="C184" s="72"/>
      <c r="D184" s="113"/>
      <c r="E184" s="29"/>
      <c r="F184" s="5"/>
    </row>
    <row r="185" spans="1:6" ht="11.25" hidden="1" outlineLevel="1" x14ac:dyDescent="0.15">
      <c r="A185" s="17"/>
      <c r="B185" s="156"/>
      <c r="C185" s="98"/>
      <c r="D185" s="113"/>
      <c r="E185" s="19"/>
      <c r="F185" s="20"/>
    </row>
    <row r="186" spans="1:6" ht="11.25" hidden="1" outlineLevel="1" x14ac:dyDescent="0.15">
      <c r="A186" s="17"/>
      <c r="B186" s="156" t="s">
        <v>177</v>
      </c>
      <c r="C186" s="98"/>
      <c r="D186" s="113"/>
      <c r="E186" s="19"/>
      <c r="F186" s="20"/>
    </row>
    <row r="187" spans="1:6" ht="98.25" hidden="1" customHeight="1" outlineLevel="1" x14ac:dyDescent="0.15">
      <c r="A187" s="17"/>
      <c r="B187" s="156" t="s">
        <v>178</v>
      </c>
      <c r="C187" s="98"/>
      <c r="D187" s="113"/>
      <c r="E187" s="19"/>
      <c r="F187" s="20"/>
    </row>
    <row r="188" spans="1:6" ht="11.25" hidden="1" outlineLevel="1" x14ac:dyDescent="0.15">
      <c r="A188" s="17"/>
      <c r="B188" s="156"/>
      <c r="C188" s="98"/>
      <c r="D188" s="113"/>
      <c r="E188" s="19"/>
      <c r="F188" s="20"/>
    </row>
    <row r="189" spans="1:6" ht="11.25" hidden="1" outlineLevel="1" x14ac:dyDescent="0.15">
      <c r="A189" s="9" t="s">
        <v>37</v>
      </c>
      <c r="B189" s="156" t="s">
        <v>179</v>
      </c>
      <c r="C189" s="98"/>
      <c r="D189" s="113"/>
      <c r="E189" s="19"/>
      <c r="F189" s="20"/>
    </row>
    <row r="190" spans="1:6" ht="11.25" hidden="1" outlineLevel="1" x14ac:dyDescent="0.15">
      <c r="A190" s="17"/>
      <c r="B190" s="156" t="s">
        <v>158</v>
      </c>
      <c r="C190" s="98"/>
      <c r="D190" s="113"/>
      <c r="E190" s="19"/>
      <c r="F190" s="20"/>
    </row>
    <row r="191" spans="1:6" ht="11.25" hidden="1" outlineLevel="1" x14ac:dyDescent="0.15">
      <c r="A191" s="17"/>
      <c r="B191" s="156"/>
      <c r="C191" s="98"/>
      <c r="D191" s="113"/>
      <c r="E191" s="19"/>
      <c r="F191" s="20"/>
    </row>
    <row r="192" spans="1:6" ht="11.25" hidden="1" outlineLevel="1" x14ac:dyDescent="0.15">
      <c r="A192" s="17"/>
      <c r="B192" s="156" t="s">
        <v>192</v>
      </c>
      <c r="C192" s="72">
        <v>70</v>
      </c>
      <c r="D192" s="113" t="s">
        <v>181</v>
      </c>
      <c r="E192" s="19"/>
      <c r="F192" s="20"/>
    </row>
    <row r="193" spans="1:8" ht="11.25" hidden="1" outlineLevel="1" x14ac:dyDescent="0.15">
      <c r="A193" s="17"/>
      <c r="B193" s="156" t="s">
        <v>180</v>
      </c>
      <c r="C193" s="72">
        <v>200</v>
      </c>
      <c r="D193" s="113" t="s">
        <v>181</v>
      </c>
      <c r="E193" s="119"/>
      <c r="F193" s="5"/>
    </row>
    <row r="194" spans="1:8" ht="11.25" hidden="1" outlineLevel="1" x14ac:dyDescent="0.15">
      <c r="A194" s="17"/>
      <c r="B194" s="156" t="s">
        <v>182</v>
      </c>
      <c r="C194" s="72">
        <v>110</v>
      </c>
      <c r="D194" s="113" t="s">
        <v>181</v>
      </c>
      <c r="E194" s="119"/>
      <c r="F194" s="5"/>
    </row>
    <row r="195" spans="1:8" ht="14.25" hidden="1" customHeight="1" outlineLevel="1" x14ac:dyDescent="0.15">
      <c r="A195" s="17"/>
      <c r="B195" s="156" t="s">
        <v>183</v>
      </c>
      <c r="C195" s="72">
        <v>7</v>
      </c>
      <c r="D195" s="113" t="s">
        <v>181</v>
      </c>
      <c r="E195" s="119"/>
      <c r="F195" s="5"/>
    </row>
    <row r="196" spans="1:8" ht="17.25" hidden="1" customHeight="1" outlineLevel="1" x14ac:dyDescent="0.15">
      <c r="A196" s="17"/>
      <c r="B196" s="156" t="s">
        <v>184</v>
      </c>
      <c r="C196" s="72">
        <v>30</v>
      </c>
      <c r="D196" s="113" t="s">
        <v>46</v>
      </c>
      <c r="E196" s="19"/>
      <c r="F196" s="20"/>
    </row>
    <row r="197" spans="1:8" ht="12.75" hidden="1" outlineLevel="1" x14ac:dyDescent="0.15">
      <c r="A197" s="17"/>
      <c r="B197" s="166" t="s">
        <v>185</v>
      </c>
      <c r="C197" s="72">
        <f>(C195*0.5)+(C194*0.1)+(C193*0.1)+C196+(C192*0.1)</f>
        <v>71.5</v>
      </c>
      <c r="D197" s="113" t="s">
        <v>46</v>
      </c>
      <c r="E197" s="29"/>
      <c r="F197" s="5">
        <f>C197*E197</f>
        <v>0</v>
      </c>
    </row>
    <row r="198" spans="1:8" ht="11.25" hidden="1" outlineLevel="1" x14ac:dyDescent="0.15">
      <c r="A198" s="17"/>
      <c r="B198" s="166"/>
      <c r="C198" s="72"/>
      <c r="D198" s="113"/>
      <c r="E198" s="29"/>
      <c r="F198" s="5"/>
    </row>
    <row r="199" spans="1:8" ht="15" hidden="1" customHeight="1" outlineLevel="1" x14ac:dyDescent="0.15">
      <c r="A199" s="122" t="s">
        <v>160</v>
      </c>
      <c r="B199" s="166" t="s">
        <v>203</v>
      </c>
      <c r="C199" s="72"/>
      <c r="D199" s="121"/>
      <c r="E199" s="29"/>
      <c r="F199" s="5"/>
    </row>
    <row r="200" spans="1:8" ht="73.5" hidden="1" customHeight="1" outlineLevel="1" x14ac:dyDescent="0.15">
      <c r="A200" s="122"/>
      <c r="B200" s="166" t="s">
        <v>204</v>
      </c>
      <c r="C200" s="72"/>
      <c r="D200" s="113"/>
      <c r="E200" s="29"/>
      <c r="F200" s="5"/>
    </row>
    <row r="201" spans="1:8" s="67" customFormat="1" ht="15" customHeight="1" collapsed="1" x14ac:dyDescent="0.15">
      <c r="A201" s="17"/>
      <c r="B201" s="166" t="s">
        <v>200</v>
      </c>
      <c r="C201" s="72">
        <v>1</v>
      </c>
      <c r="D201" s="113" t="s">
        <v>146</v>
      </c>
      <c r="E201" s="29"/>
      <c r="F201" s="5">
        <f>C201*E201</f>
        <v>0</v>
      </c>
      <c r="G201" s="66"/>
      <c r="H201" s="66"/>
    </row>
    <row r="202" spans="1:8" s="67" customFormat="1" ht="15" customHeight="1" x14ac:dyDescent="0.15">
      <c r="A202" s="17"/>
      <c r="B202" s="167"/>
      <c r="C202" s="72"/>
      <c r="D202" s="113"/>
      <c r="E202" s="29"/>
      <c r="F202" s="5"/>
      <c r="G202" s="66"/>
      <c r="H202" s="66"/>
    </row>
    <row r="203" spans="1:8" s="56" customFormat="1" ht="15" hidden="1" customHeight="1" outlineLevel="1" thickBot="1" x14ac:dyDescent="0.25">
      <c r="A203" s="13" t="s">
        <v>150</v>
      </c>
      <c r="B203" s="168" t="s">
        <v>186</v>
      </c>
      <c r="C203" s="145"/>
      <c r="D203" s="144"/>
      <c r="E203" s="146"/>
      <c r="F203" s="142">
        <f>SUM(F158:F200)</f>
        <v>0</v>
      </c>
    </row>
    <row r="204" spans="1:8" ht="15" hidden="1" customHeight="1" outlineLevel="1" x14ac:dyDescent="0.15">
      <c r="A204" s="17"/>
      <c r="B204" s="157"/>
      <c r="C204" s="98"/>
      <c r="D204" s="18"/>
      <c r="E204" s="19"/>
      <c r="F204" s="20"/>
    </row>
    <row r="205" spans="1:8" ht="15" hidden="1" customHeight="1" outlineLevel="1" x14ac:dyDescent="0.2">
      <c r="A205" s="21" t="s">
        <v>150</v>
      </c>
      <c r="B205" s="32" t="s">
        <v>39</v>
      </c>
      <c r="C205" s="92"/>
      <c r="D205" s="22"/>
      <c r="E205" s="23"/>
      <c r="F205" s="24"/>
    </row>
    <row r="206" spans="1:8" ht="15" hidden="1" customHeight="1" outlineLevel="1" x14ac:dyDescent="0.2">
      <c r="A206" s="25"/>
      <c r="B206" s="33"/>
      <c r="C206" s="93"/>
      <c r="D206" s="26"/>
      <c r="E206" s="27"/>
      <c r="F206" s="28"/>
    </row>
    <row r="207" spans="1:8" ht="39.75" hidden="1" customHeight="1" outlineLevel="1" x14ac:dyDescent="0.15">
      <c r="A207" s="9" t="s">
        <v>31</v>
      </c>
      <c r="B207" s="149" t="s">
        <v>83</v>
      </c>
      <c r="C207" s="94"/>
      <c r="D207" s="7"/>
      <c r="E207" s="4"/>
      <c r="F207" s="5"/>
    </row>
    <row r="208" spans="1:8" ht="39" hidden="1" customHeight="1" outlineLevel="1" x14ac:dyDescent="0.15">
      <c r="A208" s="9"/>
      <c r="B208" s="158" t="s">
        <v>26</v>
      </c>
      <c r="C208" s="94"/>
      <c r="D208" s="39"/>
      <c r="E208" s="4"/>
      <c r="F208" s="5"/>
    </row>
    <row r="209" spans="1:8" ht="15" hidden="1" customHeight="1" outlineLevel="1" x14ac:dyDescent="0.15">
      <c r="A209" s="9"/>
      <c r="B209" s="158" t="s">
        <v>74</v>
      </c>
      <c r="C209" s="72">
        <f>C11</f>
        <v>1543.93</v>
      </c>
      <c r="D209" s="89" t="s">
        <v>47</v>
      </c>
      <c r="E209" s="29"/>
      <c r="F209" s="5">
        <f>C209*E209</f>
        <v>0</v>
      </c>
    </row>
    <row r="210" spans="1:8" s="67" customFormat="1" ht="28.5" customHeight="1" collapsed="1" x14ac:dyDescent="0.15">
      <c r="A210" s="9" t="s">
        <v>33</v>
      </c>
      <c r="B210" s="153" t="s">
        <v>40</v>
      </c>
      <c r="C210" s="94"/>
      <c r="D210" s="7"/>
      <c r="E210" s="29"/>
      <c r="F210" s="5"/>
      <c r="G210" s="66"/>
      <c r="H210" s="66"/>
    </row>
    <row r="211" spans="1:8" s="67" customFormat="1" ht="15" customHeight="1" x14ac:dyDescent="0.15">
      <c r="A211" s="9"/>
      <c r="B211" s="153" t="s">
        <v>45</v>
      </c>
      <c r="C211" s="72">
        <v>2558.37</v>
      </c>
      <c r="D211" s="84" t="s">
        <v>46</v>
      </c>
      <c r="E211" s="29"/>
      <c r="F211" s="5">
        <f>C211*E211</f>
        <v>0</v>
      </c>
      <c r="G211" s="66"/>
      <c r="H211" s="66"/>
    </row>
    <row r="212" spans="1:8" s="67" customFormat="1" ht="15" customHeight="1" thickBot="1" x14ac:dyDescent="0.2">
      <c r="A212" s="9"/>
      <c r="B212" s="153"/>
      <c r="C212" s="91"/>
      <c r="D212" s="84"/>
      <c r="E212" s="29"/>
      <c r="F212" s="5"/>
      <c r="G212" s="66"/>
      <c r="H212" s="66"/>
    </row>
    <row r="213" spans="1:8" ht="15" customHeight="1" thickBot="1" x14ac:dyDescent="0.2">
      <c r="A213" s="13" t="s">
        <v>150</v>
      </c>
      <c r="B213" s="141" t="s">
        <v>43</v>
      </c>
      <c r="C213" s="104"/>
      <c r="D213" s="14"/>
      <c r="E213" s="15"/>
      <c r="F213" s="16">
        <f>SUM(F207:F211)</f>
        <v>0</v>
      </c>
    </row>
    <row r="214" spans="1:8" ht="15" customHeight="1" x14ac:dyDescent="0.15">
      <c r="A214" s="17"/>
      <c r="B214" s="157"/>
      <c r="C214" s="90"/>
      <c r="D214" s="18"/>
      <c r="E214" s="19"/>
      <c r="F214" s="20"/>
    </row>
    <row r="215" spans="1:8" ht="15" customHeight="1" x14ac:dyDescent="0.15">
      <c r="A215" s="17"/>
      <c r="B215" s="157"/>
      <c r="C215" s="90"/>
      <c r="D215" s="18"/>
      <c r="E215" s="19"/>
      <c r="F215" s="20"/>
    </row>
    <row r="216" spans="1:8" ht="15" customHeight="1" x14ac:dyDescent="0.2">
      <c r="A216" s="40"/>
      <c r="B216" s="41" t="s">
        <v>75</v>
      </c>
      <c r="C216" s="105"/>
      <c r="D216" s="42"/>
      <c r="E216" s="43"/>
      <c r="F216" s="44"/>
    </row>
    <row r="217" spans="1:8" ht="11.25" x14ac:dyDescent="0.15">
      <c r="A217" s="31"/>
      <c r="B217" s="10"/>
      <c r="D217" s="45"/>
    </row>
    <row r="218" spans="1:8" ht="11.25" x14ac:dyDescent="0.15">
      <c r="A218" s="31"/>
      <c r="B218" s="10"/>
      <c r="D218" s="45"/>
    </row>
    <row r="219" spans="1:8" ht="15" customHeight="1" x14ac:dyDescent="0.15">
      <c r="A219" s="31" t="s">
        <v>19</v>
      </c>
      <c r="B219" s="10" t="s">
        <v>32</v>
      </c>
      <c r="D219" s="45" t="s">
        <v>41</v>
      </c>
      <c r="F219" s="36">
        <f>+F35</f>
        <v>0</v>
      </c>
    </row>
    <row r="220" spans="1:8" ht="15" customHeight="1" x14ac:dyDescent="0.15">
      <c r="A220" s="31" t="s">
        <v>20</v>
      </c>
      <c r="B220" s="10" t="s">
        <v>35</v>
      </c>
      <c r="D220" s="45" t="s">
        <v>41</v>
      </c>
      <c r="F220" s="36">
        <f>+F65</f>
        <v>0</v>
      </c>
    </row>
    <row r="221" spans="1:8" ht="15" customHeight="1" x14ac:dyDescent="0.15">
      <c r="A221" s="31" t="s">
        <v>21</v>
      </c>
      <c r="B221" s="10" t="s">
        <v>80</v>
      </c>
      <c r="D221" s="45" t="s">
        <v>41</v>
      </c>
      <c r="F221" s="36">
        <f>F77</f>
        <v>0</v>
      </c>
    </row>
    <row r="222" spans="1:8" s="69" customFormat="1" ht="11.25" x14ac:dyDescent="0.15">
      <c r="A222" s="31" t="s">
        <v>22</v>
      </c>
      <c r="B222" s="10" t="s">
        <v>0</v>
      </c>
      <c r="C222" s="106"/>
      <c r="D222" s="45" t="s">
        <v>41</v>
      </c>
      <c r="E222" s="46"/>
      <c r="F222" s="36">
        <f>F122</f>
        <v>0</v>
      </c>
      <c r="G222" s="68"/>
      <c r="H222" s="68"/>
    </row>
    <row r="223" spans="1:8" s="71" customFormat="1" ht="15" customHeight="1" x14ac:dyDescent="0.15">
      <c r="A223" s="31" t="s">
        <v>23</v>
      </c>
      <c r="B223" s="10" t="s">
        <v>145</v>
      </c>
      <c r="C223" s="107"/>
      <c r="D223" s="45" t="s">
        <v>41</v>
      </c>
      <c r="E223" s="48"/>
      <c r="F223" s="36">
        <f>+F153</f>
        <v>0</v>
      </c>
      <c r="G223" s="70"/>
      <c r="H223" s="70"/>
    </row>
    <row r="224" spans="1:8" s="71" customFormat="1" ht="15" customHeight="1" x14ac:dyDescent="0.15">
      <c r="A224" s="31" t="s">
        <v>150</v>
      </c>
      <c r="B224" s="10" t="s">
        <v>165</v>
      </c>
      <c r="C224" s="107"/>
      <c r="D224" s="45" t="s">
        <v>41</v>
      </c>
      <c r="E224" s="48"/>
      <c r="F224" s="36">
        <f>+F203</f>
        <v>0</v>
      </c>
      <c r="G224" s="70"/>
      <c r="H224" s="70"/>
    </row>
    <row r="225" spans="1:8" s="71" customFormat="1" ht="15" customHeight="1" x14ac:dyDescent="0.15">
      <c r="A225" s="31" t="s">
        <v>150</v>
      </c>
      <c r="B225" s="10" t="s">
        <v>39</v>
      </c>
      <c r="C225" s="107"/>
      <c r="D225" s="45" t="s">
        <v>41</v>
      </c>
      <c r="E225" s="48"/>
      <c r="F225" s="36">
        <f>+F213</f>
        <v>0</v>
      </c>
      <c r="G225" s="70"/>
      <c r="H225" s="70"/>
    </row>
    <row r="226" spans="1:8" s="71" customFormat="1" ht="15" customHeight="1" x14ac:dyDescent="0.15">
      <c r="A226" s="49"/>
      <c r="B226" s="143"/>
      <c r="C226" s="107"/>
      <c r="D226" s="18"/>
      <c r="E226" s="48"/>
      <c r="F226" s="20"/>
      <c r="G226" s="70"/>
      <c r="H226" s="70"/>
    </row>
    <row r="227" spans="1:8" s="71" customFormat="1" ht="15" customHeight="1" thickBot="1" x14ac:dyDescent="0.2">
      <c r="A227" s="31"/>
      <c r="B227" s="10"/>
      <c r="C227" s="106"/>
      <c r="D227" s="45"/>
      <c r="E227" s="50"/>
      <c r="F227" s="36"/>
      <c r="G227" s="70"/>
      <c r="H227" s="70"/>
    </row>
    <row r="228" spans="1:8" s="54" customFormat="1" ht="24.75" customHeight="1" thickBot="1" x14ac:dyDescent="0.2">
      <c r="A228" s="13"/>
      <c r="B228" s="169" t="s">
        <v>201</v>
      </c>
      <c r="C228" s="104"/>
      <c r="D228" s="14"/>
      <c r="E228" s="51"/>
      <c r="F228" s="16">
        <f>SUM(F219:F227)</f>
        <v>0</v>
      </c>
    </row>
    <row r="229" spans="1:8" ht="15" hidden="1" customHeight="1" outlineLevel="1" x14ac:dyDescent="0.15">
      <c r="A229" s="47"/>
      <c r="B229" s="170"/>
      <c r="C229" s="108"/>
      <c r="D229" s="108"/>
      <c r="E229" s="52"/>
      <c r="F229" s="53"/>
    </row>
    <row r="230" spans="1:8" ht="15" hidden="1" customHeight="1" outlineLevel="1" x14ac:dyDescent="0.15">
      <c r="A230" s="47"/>
      <c r="B230" s="174" t="s">
        <v>224</v>
      </c>
      <c r="C230" s="108"/>
      <c r="D230" s="108"/>
      <c r="E230" s="52"/>
      <c r="F230" s="53"/>
    </row>
    <row r="231" spans="1:8" ht="17.25" hidden="1" customHeight="1" outlineLevel="1" x14ac:dyDescent="0.15">
      <c r="A231" s="47"/>
      <c r="B231" s="170"/>
      <c r="C231" s="108"/>
      <c r="D231" s="108"/>
      <c r="E231" s="52"/>
      <c r="F231" s="53"/>
    </row>
    <row r="232" spans="1:8" s="54" customFormat="1" ht="201" customHeight="1" collapsed="1" x14ac:dyDescent="0.15">
      <c r="A232" s="47"/>
      <c r="B232" s="174" t="s">
        <v>230</v>
      </c>
      <c r="C232" s="108"/>
      <c r="D232" s="108"/>
      <c r="E232" s="52"/>
      <c r="F232" s="53"/>
    </row>
    <row r="233" spans="1:8" s="54" customFormat="1" ht="15" customHeight="1" x14ac:dyDescent="0.15">
      <c r="A233" s="47"/>
      <c r="B233" s="170"/>
      <c r="C233" s="108"/>
      <c r="D233" s="77"/>
      <c r="E233" s="52"/>
      <c r="F233" s="53"/>
    </row>
    <row r="234" spans="1:8" s="54" customFormat="1" ht="15" customHeight="1" x14ac:dyDescent="0.2">
      <c r="A234" s="77"/>
      <c r="B234" s="149"/>
      <c r="C234" s="109"/>
      <c r="D234" s="175"/>
      <c r="E234" s="175"/>
      <c r="F234" s="176"/>
    </row>
    <row r="235" spans="1:8" s="54" customFormat="1" ht="15" customHeight="1" x14ac:dyDescent="0.2">
      <c r="A235" s="56"/>
      <c r="B235" s="171"/>
      <c r="D235" s="77"/>
      <c r="E235" s="12"/>
      <c r="F235" s="12"/>
    </row>
    <row r="236" spans="1:8" s="54" customFormat="1" ht="15" customHeight="1" x14ac:dyDescent="0.2">
      <c r="A236" s="56"/>
      <c r="B236" s="171"/>
      <c r="C236" s="77"/>
      <c r="D236" s="77"/>
      <c r="E236" s="12"/>
      <c r="F236" s="12"/>
    </row>
    <row r="237" spans="1:8" s="54" customFormat="1" ht="15" customHeight="1" x14ac:dyDescent="0.2">
      <c r="A237" s="56"/>
      <c r="B237" s="151"/>
      <c r="F237" s="38"/>
    </row>
    <row r="238" spans="1:8" ht="15" customHeight="1" x14ac:dyDescent="0.2">
      <c r="A238" s="77"/>
      <c r="B238" s="149"/>
      <c r="C238" s="109"/>
      <c r="D238" s="109"/>
      <c r="E238" s="54"/>
      <c r="F238" s="55"/>
    </row>
    <row r="239" spans="1:8" ht="15" customHeight="1" x14ac:dyDescent="0.2">
      <c r="A239" s="77"/>
      <c r="B239" s="149"/>
      <c r="C239" s="109"/>
      <c r="D239" s="109"/>
      <c r="E239" s="54"/>
      <c r="F239" s="55"/>
    </row>
    <row r="240" spans="1:8" ht="15" customHeight="1" x14ac:dyDescent="0.2">
      <c r="A240" s="77"/>
      <c r="B240" s="149"/>
      <c r="C240" s="109"/>
      <c r="D240" s="109"/>
      <c r="E240" s="54"/>
      <c r="F240" s="55"/>
    </row>
    <row r="241" spans="1:6" ht="15" customHeight="1" x14ac:dyDescent="0.2">
      <c r="A241" s="77"/>
      <c r="B241" s="149"/>
      <c r="C241" s="109"/>
      <c r="D241" s="109"/>
      <c r="E241" s="54"/>
      <c r="F241" s="55"/>
    </row>
    <row r="242" spans="1:6" ht="15" customHeight="1" x14ac:dyDescent="0.2">
      <c r="A242" s="77"/>
      <c r="B242" s="149"/>
      <c r="C242" s="109"/>
      <c r="D242" s="109"/>
      <c r="E242" s="54"/>
      <c r="F242" s="55"/>
    </row>
    <row r="243" spans="1:6" ht="15" customHeight="1" x14ac:dyDescent="0.2">
      <c r="A243" s="77"/>
      <c r="B243" s="149"/>
      <c r="C243" s="109"/>
      <c r="D243" s="109"/>
      <c r="E243" s="54"/>
      <c r="F243" s="55"/>
    </row>
    <row r="244" spans="1:6" ht="15" customHeight="1" x14ac:dyDescent="0.15">
      <c r="D244" s="173"/>
      <c r="E244" s="134"/>
      <c r="F244" s="53"/>
    </row>
    <row r="245" spans="1:6" ht="15" customHeight="1" x14ac:dyDescent="0.15">
      <c r="D245" s="173"/>
      <c r="E245" s="134"/>
      <c r="F245" s="53"/>
    </row>
    <row r="246" spans="1:6" ht="15" customHeight="1" x14ac:dyDescent="0.15">
      <c r="D246" s="173"/>
      <c r="E246" s="134"/>
      <c r="F246" s="53"/>
    </row>
    <row r="247" spans="1:6" ht="15" customHeight="1" x14ac:dyDescent="0.15">
      <c r="D247" s="173"/>
      <c r="E247" s="134"/>
      <c r="F247" s="53"/>
    </row>
    <row r="248" spans="1:6" ht="15" customHeight="1" x14ac:dyDescent="0.15">
      <c r="D248" s="173"/>
      <c r="E248" s="134"/>
      <c r="F248" s="53"/>
    </row>
    <row r="249" spans="1:6" ht="15" customHeight="1" x14ac:dyDescent="0.15">
      <c r="D249" s="173"/>
      <c r="E249" s="134"/>
      <c r="F249" s="53"/>
    </row>
    <row r="250" spans="1:6" ht="15" customHeight="1" x14ac:dyDescent="0.15">
      <c r="D250" s="173"/>
      <c r="E250" s="134"/>
      <c r="F250" s="53"/>
    </row>
    <row r="251" spans="1:6" ht="15" customHeight="1" x14ac:dyDescent="0.15">
      <c r="D251" s="173"/>
      <c r="E251" s="134"/>
      <c r="F251" s="53"/>
    </row>
    <row r="252" spans="1:6" ht="15" customHeight="1" x14ac:dyDescent="0.15">
      <c r="D252" s="173"/>
      <c r="E252" s="134"/>
      <c r="F252" s="53"/>
    </row>
    <row r="253" spans="1:6" ht="15" customHeight="1" x14ac:dyDescent="0.15">
      <c r="D253" s="173"/>
      <c r="E253" s="134"/>
      <c r="F253" s="53"/>
    </row>
    <row r="254" spans="1:6" ht="15" customHeight="1" x14ac:dyDescent="0.15">
      <c r="D254" s="173"/>
      <c r="E254" s="134"/>
      <c r="F254" s="53"/>
    </row>
    <row r="255" spans="1:6" ht="15" customHeight="1" x14ac:dyDescent="0.15">
      <c r="D255" s="173"/>
      <c r="E255" s="134"/>
      <c r="F255" s="53"/>
    </row>
    <row r="256" spans="1:6" ht="15" customHeight="1" x14ac:dyDescent="0.15">
      <c r="D256" s="173"/>
      <c r="E256" s="134"/>
      <c r="F256" s="53"/>
    </row>
    <row r="257" spans="4:6" ht="15" customHeight="1" x14ac:dyDescent="0.15">
      <c r="D257" s="173"/>
      <c r="E257" s="134"/>
      <c r="F257" s="53"/>
    </row>
    <row r="258" spans="4:6" ht="15" customHeight="1" x14ac:dyDescent="0.15">
      <c r="D258" s="173"/>
      <c r="E258" s="134"/>
      <c r="F258" s="53"/>
    </row>
    <row r="259" spans="4:6" ht="15" customHeight="1" x14ac:dyDescent="0.15">
      <c r="D259" s="173"/>
      <c r="E259" s="134"/>
      <c r="F259" s="53"/>
    </row>
    <row r="260" spans="4:6" ht="15" customHeight="1" x14ac:dyDescent="0.15">
      <c r="D260" s="173"/>
      <c r="E260" s="134"/>
      <c r="F260" s="53"/>
    </row>
    <row r="261" spans="4:6" ht="15" customHeight="1" x14ac:dyDescent="0.15">
      <c r="D261" s="173"/>
      <c r="E261" s="134"/>
      <c r="F261" s="53"/>
    </row>
    <row r="262" spans="4:6" ht="15" customHeight="1" x14ac:dyDescent="0.15">
      <c r="D262" s="173"/>
      <c r="E262" s="134"/>
      <c r="F262" s="53"/>
    </row>
    <row r="263" spans="4:6" ht="15" customHeight="1" x14ac:dyDescent="0.15">
      <c r="D263" s="173"/>
      <c r="E263" s="134"/>
      <c r="F263" s="53"/>
    </row>
    <row r="264" spans="4:6" ht="15" customHeight="1" x14ac:dyDescent="0.15">
      <c r="D264" s="173"/>
      <c r="E264" s="134"/>
      <c r="F264" s="53"/>
    </row>
    <row r="265" spans="4:6" ht="15" customHeight="1" x14ac:dyDescent="0.15">
      <c r="D265" s="173"/>
      <c r="E265" s="134"/>
      <c r="F265" s="53"/>
    </row>
    <row r="266" spans="4:6" ht="15" customHeight="1" x14ac:dyDescent="0.15">
      <c r="D266" s="173"/>
      <c r="E266" s="134"/>
      <c r="F266" s="53"/>
    </row>
    <row r="267" spans="4:6" ht="15" customHeight="1" x14ac:dyDescent="0.15">
      <c r="D267" s="173"/>
      <c r="E267" s="134"/>
      <c r="F267" s="53"/>
    </row>
    <row r="268" spans="4:6" ht="15" customHeight="1" x14ac:dyDescent="0.15">
      <c r="D268" s="173"/>
      <c r="E268" s="134"/>
      <c r="F268" s="53"/>
    </row>
    <row r="269" spans="4:6" ht="15" customHeight="1" x14ac:dyDescent="0.15">
      <c r="D269" s="173"/>
      <c r="E269" s="134"/>
      <c r="F269" s="53"/>
    </row>
    <row r="270" spans="4:6" ht="15" customHeight="1" x14ac:dyDescent="0.15">
      <c r="D270" s="173"/>
      <c r="E270" s="134"/>
      <c r="F270" s="53"/>
    </row>
    <row r="271" spans="4:6" ht="15" customHeight="1" x14ac:dyDescent="0.15">
      <c r="D271" s="173"/>
      <c r="E271" s="134"/>
      <c r="F271" s="53"/>
    </row>
    <row r="272" spans="4:6" ht="15" customHeight="1" x14ac:dyDescent="0.15">
      <c r="D272" s="173"/>
      <c r="E272" s="134"/>
      <c r="F272" s="53"/>
    </row>
    <row r="273" spans="4:6" ht="15" customHeight="1" x14ac:dyDescent="0.15">
      <c r="D273" s="173"/>
      <c r="E273" s="134"/>
      <c r="F273" s="53"/>
    </row>
    <row r="274" spans="4:6" ht="15" customHeight="1" x14ac:dyDescent="0.15">
      <c r="D274" s="173"/>
      <c r="E274" s="134"/>
      <c r="F274" s="53"/>
    </row>
    <row r="275" spans="4:6" ht="15" customHeight="1" x14ac:dyDescent="0.15">
      <c r="D275" s="173"/>
      <c r="E275" s="134"/>
      <c r="F275" s="53"/>
    </row>
    <row r="276" spans="4:6" ht="15" customHeight="1" x14ac:dyDescent="0.15">
      <c r="D276" s="173"/>
      <c r="E276" s="134"/>
      <c r="F276" s="53"/>
    </row>
    <row r="277" spans="4:6" ht="15" customHeight="1" x14ac:dyDescent="0.15">
      <c r="D277" s="173"/>
      <c r="E277" s="134"/>
      <c r="F277" s="53"/>
    </row>
    <row r="278" spans="4:6" ht="15" customHeight="1" x14ac:dyDescent="0.15">
      <c r="D278" s="173"/>
      <c r="E278" s="134"/>
      <c r="F278" s="53"/>
    </row>
    <row r="279" spans="4:6" ht="15" customHeight="1" x14ac:dyDescent="0.15">
      <c r="D279" s="173"/>
      <c r="E279" s="134"/>
      <c r="F279" s="53"/>
    </row>
    <row r="280" spans="4:6" ht="15" customHeight="1" x14ac:dyDescent="0.15">
      <c r="D280" s="173"/>
      <c r="E280" s="134"/>
      <c r="F280" s="53"/>
    </row>
    <row r="281" spans="4:6" ht="15" customHeight="1" x14ac:dyDescent="0.15">
      <c r="D281" s="173"/>
      <c r="E281" s="134"/>
      <c r="F281" s="53"/>
    </row>
    <row r="282" spans="4:6" ht="15" customHeight="1" x14ac:dyDescent="0.15">
      <c r="D282" s="173"/>
      <c r="E282" s="134"/>
      <c r="F282" s="53"/>
    </row>
    <row r="283" spans="4:6" ht="15" customHeight="1" x14ac:dyDescent="0.15">
      <c r="D283" s="173"/>
      <c r="E283" s="134"/>
      <c r="F283" s="53"/>
    </row>
    <row r="284" spans="4:6" ht="15" customHeight="1" x14ac:dyDescent="0.15">
      <c r="D284" s="173"/>
      <c r="E284" s="134"/>
      <c r="F284" s="53"/>
    </row>
    <row r="285" spans="4:6" ht="15" customHeight="1" x14ac:dyDescent="0.15">
      <c r="D285" s="173"/>
      <c r="E285" s="134"/>
      <c r="F285" s="53"/>
    </row>
    <row r="286" spans="4:6" ht="15" customHeight="1" x14ac:dyDescent="0.15">
      <c r="D286" s="173"/>
      <c r="E286" s="134"/>
      <c r="F286" s="53"/>
    </row>
    <row r="287" spans="4:6" ht="15" customHeight="1" x14ac:dyDescent="0.15">
      <c r="D287" s="173"/>
      <c r="E287" s="134"/>
      <c r="F287" s="53"/>
    </row>
    <row r="288" spans="4:6" ht="15" customHeight="1" x14ac:dyDescent="0.15">
      <c r="D288" s="173"/>
      <c r="E288" s="134"/>
      <c r="F288" s="53"/>
    </row>
    <row r="289" spans="4:6" ht="15" customHeight="1" x14ac:dyDescent="0.15">
      <c r="D289" s="173"/>
      <c r="E289" s="134"/>
      <c r="F289" s="53"/>
    </row>
    <row r="290" spans="4:6" ht="15" customHeight="1" x14ac:dyDescent="0.15">
      <c r="D290" s="173"/>
      <c r="E290" s="134"/>
      <c r="F290" s="53"/>
    </row>
    <row r="291" spans="4:6" ht="15" customHeight="1" x14ac:dyDescent="0.15">
      <c r="D291" s="173"/>
      <c r="E291" s="134"/>
      <c r="F291" s="53"/>
    </row>
    <row r="292" spans="4:6" ht="15" customHeight="1" x14ac:dyDescent="0.15">
      <c r="D292" s="173"/>
      <c r="E292" s="134"/>
      <c r="F292" s="53"/>
    </row>
    <row r="293" spans="4:6" ht="15" customHeight="1" x14ac:dyDescent="0.15">
      <c r="D293" s="173"/>
      <c r="E293" s="134"/>
      <c r="F293" s="53"/>
    </row>
    <row r="294" spans="4:6" ht="15" customHeight="1" x14ac:dyDescent="0.15">
      <c r="D294" s="173"/>
      <c r="E294" s="134"/>
      <c r="F294" s="53"/>
    </row>
    <row r="295" spans="4:6" ht="15" customHeight="1" x14ac:dyDescent="0.15">
      <c r="D295" s="173"/>
      <c r="E295" s="134"/>
      <c r="F295" s="53"/>
    </row>
    <row r="296" spans="4:6" ht="15" customHeight="1" x14ac:dyDescent="0.15">
      <c r="D296" s="173"/>
      <c r="E296" s="134"/>
      <c r="F296" s="53"/>
    </row>
    <row r="297" spans="4:6" ht="15" customHeight="1" x14ac:dyDescent="0.15">
      <c r="D297" s="173"/>
      <c r="E297" s="134"/>
      <c r="F297" s="53"/>
    </row>
    <row r="298" spans="4:6" ht="15" customHeight="1" x14ac:dyDescent="0.15">
      <c r="D298" s="173"/>
      <c r="E298" s="134"/>
      <c r="F298" s="53"/>
    </row>
    <row r="299" spans="4:6" ht="15" customHeight="1" x14ac:dyDescent="0.15">
      <c r="D299" s="173"/>
      <c r="E299" s="134"/>
      <c r="F299" s="53"/>
    </row>
    <row r="300" spans="4:6" ht="15" customHeight="1" x14ac:dyDescent="0.15">
      <c r="D300" s="173"/>
      <c r="E300" s="134"/>
      <c r="F300" s="53"/>
    </row>
    <row r="301" spans="4:6" ht="15" customHeight="1" x14ac:dyDescent="0.15">
      <c r="D301" s="173"/>
      <c r="E301" s="134"/>
      <c r="F301" s="53"/>
    </row>
    <row r="302" spans="4:6" ht="15" customHeight="1" x14ac:dyDescent="0.15">
      <c r="D302" s="173"/>
      <c r="E302" s="134"/>
      <c r="F302" s="53"/>
    </row>
    <row r="303" spans="4:6" ht="15" customHeight="1" x14ac:dyDescent="0.15">
      <c r="D303" s="173"/>
      <c r="E303" s="134"/>
      <c r="F303" s="53"/>
    </row>
    <row r="304" spans="4:6" ht="15" customHeight="1" x14ac:dyDescent="0.15">
      <c r="D304" s="173"/>
      <c r="E304" s="134"/>
      <c r="F304" s="53"/>
    </row>
    <row r="305" spans="4:6" ht="15" customHeight="1" x14ac:dyDescent="0.15">
      <c r="D305" s="173"/>
      <c r="E305" s="134"/>
      <c r="F305" s="53"/>
    </row>
    <row r="306" spans="4:6" ht="15" customHeight="1" x14ac:dyDescent="0.15">
      <c r="D306" s="173"/>
      <c r="E306" s="134"/>
      <c r="F306" s="53"/>
    </row>
    <row r="307" spans="4:6" ht="15" customHeight="1" x14ac:dyDescent="0.15">
      <c r="D307" s="173"/>
      <c r="E307" s="134"/>
      <c r="F307" s="53"/>
    </row>
    <row r="308" spans="4:6" ht="15" customHeight="1" x14ac:dyDescent="0.15">
      <c r="D308" s="173"/>
      <c r="E308" s="134"/>
      <c r="F308" s="53"/>
    </row>
    <row r="309" spans="4:6" ht="15" customHeight="1" x14ac:dyDescent="0.15">
      <c r="D309" s="173"/>
      <c r="E309" s="134"/>
      <c r="F309" s="53"/>
    </row>
    <row r="310" spans="4:6" ht="15" customHeight="1" x14ac:dyDescent="0.15">
      <c r="D310" s="173"/>
      <c r="E310" s="134"/>
      <c r="F310" s="53"/>
    </row>
    <row r="311" spans="4:6" ht="15" customHeight="1" x14ac:dyDescent="0.15">
      <c r="D311" s="173"/>
      <c r="E311" s="134"/>
      <c r="F311" s="53"/>
    </row>
    <row r="312" spans="4:6" ht="15" customHeight="1" x14ac:dyDescent="0.15">
      <c r="D312" s="173"/>
      <c r="E312" s="134"/>
      <c r="F312" s="53"/>
    </row>
    <row r="313" spans="4:6" ht="15" customHeight="1" x14ac:dyDescent="0.15">
      <c r="D313" s="173"/>
      <c r="E313" s="134"/>
      <c r="F313" s="53"/>
    </row>
    <row r="314" spans="4:6" ht="15" customHeight="1" x14ac:dyDescent="0.15">
      <c r="D314" s="173"/>
      <c r="E314" s="134"/>
      <c r="F314" s="53"/>
    </row>
    <row r="315" spans="4:6" ht="15" customHeight="1" x14ac:dyDescent="0.15">
      <c r="D315" s="173"/>
      <c r="E315" s="134"/>
      <c r="F315" s="53"/>
    </row>
    <row r="316" spans="4:6" ht="15" customHeight="1" x14ac:dyDescent="0.15">
      <c r="D316" s="173"/>
      <c r="E316" s="134"/>
      <c r="F316" s="53"/>
    </row>
    <row r="317" spans="4:6" ht="15" customHeight="1" x14ac:dyDescent="0.15">
      <c r="D317" s="173"/>
      <c r="E317" s="134"/>
      <c r="F317" s="53"/>
    </row>
    <row r="318" spans="4:6" ht="15" customHeight="1" x14ac:dyDescent="0.15">
      <c r="D318" s="173"/>
      <c r="E318" s="134"/>
      <c r="F318" s="53"/>
    </row>
    <row r="319" spans="4:6" ht="15" customHeight="1" x14ac:dyDescent="0.15">
      <c r="D319" s="173"/>
      <c r="E319" s="134"/>
      <c r="F319" s="53"/>
    </row>
    <row r="320" spans="4:6" ht="15" customHeight="1" x14ac:dyDescent="0.15">
      <c r="D320" s="173"/>
      <c r="E320" s="134"/>
      <c r="F320" s="53"/>
    </row>
    <row r="321" spans="4:6" ht="15" customHeight="1" x14ac:dyDescent="0.15">
      <c r="D321" s="173"/>
      <c r="E321" s="134"/>
      <c r="F321" s="53"/>
    </row>
    <row r="322" spans="4:6" ht="15" customHeight="1" x14ac:dyDescent="0.15">
      <c r="D322" s="173"/>
      <c r="E322" s="134"/>
      <c r="F322" s="53"/>
    </row>
    <row r="323" spans="4:6" ht="15" customHeight="1" x14ac:dyDescent="0.15">
      <c r="D323" s="173"/>
      <c r="E323" s="134"/>
      <c r="F323" s="53"/>
    </row>
    <row r="324" spans="4:6" ht="15" customHeight="1" x14ac:dyDescent="0.15">
      <c r="D324" s="173"/>
      <c r="E324" s="134"/>
      <c r="F324" s="53"/>
    </row>
    <row r="325" spans="4:6" ht="15" customHeight="1" x14ac:dyDescent="0.15">
      <c r="D325" s="173"/>
      <c r="E325" s="134"/>
      <c r="F325" s="53"/>
    </row>
    <row r="326" spans="4:6" ht="15" customHeight="1" x14ac:dyDescent="0.15">
      <c r="D326" s="173"/>
      <c r="E326" s="134"/>
      <c r="F326" s="53"/>
    </row>
    <row r="327" spans="4:6" ht="15" customHeight="1" x14ac:dyDescent="0.15">
      <c r="D327" s="173"/>
      <c r="E327" s="134"/>
      <c r="F327" s="53"/>
    </row>
    <row r="328" spans="4:6" ht="15" customHeight="1" x14ac:dyDescent="0.15">
      <c r="D328" s="173"/>
      <c r="E328" s="134"/>
      <c r="F328" s="53"/>
    </row>
    <row r="329" spans="4:6" ht="15" customHeight="1" x14ac:dyDescent="0.15">
      <c r="D329" s="173"/>
      <c r="E329" s="134"/>
      <c r="F329" s="53"/>
    </row>
    <row r="330" spans="4:6" ht="15" customHeight="1" x14ac:dyDescent="0.15">
      <c r="D330" s="173"/>
      <c r="E330" s="134"/>
      <c r="F330" s="53"/>
    </row>
    <row r="331" spans="4:6" ht="15" customHeight="1" x14ac:dyDescent="0.15">
      <c r="D331" s="173"/>
      <c r="E331" s="134"/>
      <c r="F331" s="53"/>
    </row>
    <row r="332" spans="4:6" ht="15" customHeight="1" x14ac:dyDescent="0.15">
      <c r="D332" s="173"/>
      <c r="E332" s="134"/>
      <c r="F332" s="53"/>
    </row>
    <row r="333" spans="4:6" ht="15" customHeight="1" x14ac:dyDescent="0.15">
      <c r="D333" s="173"/>
      <c r="E333" s="134"/>
      <c r="F333" s="53"/>
    </row>
    <row r="334" spans="4:6" ht="15" customHeight="1" x14ac:dyDescent="0.15">
      <c r="D334" s="173"/>
      <c r="E334" s="134"/>
      <c r="F334" s="53"/>
    </row>
    <row r="335" spans="4:6" ht="15" customHeight="1" x14ac:dyDescent="0.15">
      <c r="D335" s="173"/>
      <c r="E335" s="134"/>
      <c r="F335" s="53"/>
    </row>
    <row r="336" spans="4:6" ht="15" customHeight="1" x14ac:dyDescent="0.15">
      <c r="D336" s="173"/>
      <c r="E336" s="134"/>
      <c r="F336" s="53"/>
    </row>
    <row r="337" spans="4:6" ht="15" customHeight="1" x14ac:dyDescent="0.15">
      <c r="D337" s="173"/>
      <c r="E337" s="134"/>
      <c r="F337" s="53"/>
    </row>
    <row r="338" spans="4:6" ht="15" customHeight="1" x14ac:dyDescent="0.15">
      <c r="D338" s="173"/>
      <c r="E338" s="134"/>
      <c r="F338" s="53"/>
    </row>
    <row r="339" spans="4:6" ht="15" customHeight="1" x14ac:dyDescent="0.15">
      <c r="D339" s="173"/>
      <c r="E339" s="134"/>
      <c r="F339" s="53"/>
    </row>
    <row r="340" spans="4:6" ht="15" customHeight="1" x14ac:dyDescent="0.15">
      <c r="D340" s="173"/>
      <c r="E340" s="134"/>
      <c r="F340" s="53"/>
    </row>
    <row r="341" spans="4:6" ht="15" customHeight="1" x14ac:dyDescent="0.15">
      <c r="D341" s="173"/>
      <c r="E341" s="134"/>
      <c r="F341" s="53"/>
    </row>
    <row r="342" spans="4:6" ht="15" customHeight="1" x14ac:dyDescent="0.15">
      <c r="D342" s="173"/>
      <c r="E342" s="134"/>
      <c r="F342" s="53"/>
    </row>
    <row r="343" spans="4:6" ht="15" customHeight="1" x14ac:dyDescent="0.15">
      <c r="D343" s="173"/>
      <c r="E343" s="134"/>
      <c r="F343" s="53"/>
    </row>
    <row r="344" spans="4:6" ht="15" customHeight="1" x14ac:dyDescent="0.15">
      <c r="D344" s="173"/>
      <c r="E344" s="134"/>
      <c r="F344" s="53"/>
    </row>
    <row r="345" spans="4:6" ht="15" customHeight="1" x14ac:dyDescent="0.15">
      <c r="D345" s="173"/>
      <c r="E345" s="134"/>
      <c r="F345" s="53"/>
    </row>
    <row r="346" spans="4:6" ht="15" customHeight="1" x14ac:dyDescent="0.15">
      <c r="D346" s="173"/>
      <c r="E346" s="134"/>
      <c r="F346" s="53"/>
    </row>
    <row r="347" spans="4:6" ht="15" customHeight="1" x14ac:dyDescent="0.15">
      <c r="D347" s="173"/>
      <c r="E347" s="134"/>
      <c r="F347" s="53"/>
    </row>
    <row r="348" spans="4:6" ht="15" customHeight="1" x14ac:dyDescent="0.15">
      <c r="D348" s="173"/>
      <c r="E348" s="134"/>
      <c r="F348" s="53"/>
    </row>
    <row r="349" spans="4:6" ht="15" customHeight="1" x14ac:dyDescent="0.15">
      <c r="D349" s="173"/>
      <c r="E349" s="134"/>
      <c r="F349" s="53"/>
    </row>
    <row r="350" spans="4:6" ht="15" customHeight="1" x14ac:dyDescent="0.15">
      <c r="D350" s="173"/>
      <c r="E350" s="134"/>
      <c r="F350" s="53"/>
    </row>
    <row r="351" spans="4:6" ht="15" customHeight="1" x14ac:dyDescent="0.15">
      <c r="D351" s="173"/>
      <c r="E351" s="134"/>
      <c r="F351" s="53"/>
    </row>
    <row r="352" spans="4:6" ht="15" customHeight="1" x14ac:dyDescent="0.15">
      <c r="D352" s="173"/>
      <c r="E352" s="134"/>
      <c r="F352" s="53"/>
    </row>
    <row r="353" spans="4:6" ht="15" customHeight="1" x14ac:dyDescent="0.15">
      <c r="D353" s="173"/>
      <c r="E353" s="134"/>
      <c r="F353" s="53"/>
    </row>
    <row r="354" spans="4:6" ht="15" customHeight="1" x14ac:dyDescent="0.15">
      <c r="D354" s="173"/>
      <c r="E354" s="134"/>
      <c r="F354" s="53"/>
    </row>
    <row r="355" spans="4:6" ht="15" customHeight="1" x14ac:dyDescent="0.15">
      <c r="D355" s="173"/>
      <c r="E355" s="134"/>
      <c r="F355" s="53"/>
    </row>
    <row r="356" spans="4:6" ht="15" customHeight="1" x14ac:dyDescent="0.15">
      <c r="D356" s="173"/>
      <c r="E356" s="134"/>
      <c r="F356" s="53"/>
    </row>
    <row r="357" spans="4:6" ht="15" customHeight="1" x14ac:dyDescent="0.15">
      <c r="D357" s="173"/>
      <c r="E357" s="134"/>
      <c r="F357" s="53"/>
    </row>
    <row r="358" spans="4:6" ht="15" customHeight="1" x14ac:dyDescent="0.15">
      <c r="D358" s="173"/>
      <c r="E358" s="134"/>
      <c r="F358" s="53"/>
    </row>
    <row r="359" spans="4:6" ht="15" customHeight="1" x14ac:dyDescent="0.15">
      <c r="D359" s="173"/>
      <c r="E359" s="134"/>
      <c r="F359" s="53"/>
    </row>
    <row r="360" spans="4:6" ht="15" customHeight="1" x14ac:dyDescent="0.15">
      <c r="D360" s="173"/>
      <c r="E360" s="134"/>
      <c r="F360" s="53"/>
    </row>
    <row r="361" spans="4:6" ht="15" customHeight="1" x14ac:dyDescent="0.15">
      <c r="D361" s="173"/>
      <c r="E361" s="134"/>
      <c r="F361" s="53"/>
    </row>
    <row r="362" spans="4:6" ht="15" customHeight="1" x14ac:dyDescent="0.15">
      <c r="D362" s="173"/>
      <c r="E362" s="134"/>
      <c r="F362" s="53"/>
    </row>
    <row r="363" spans="4:6" ht="15" customHeight="1" x14ac:dyDescent="0.15">
      <c r="D363" s="173"/>
      <c r="E363" s="134"/>
      <c r="F363" s="53"/>
    </row>
    <row r="364" spans="4:6" ht="15" customHeight="1" x14ac:dyDescent="0.15">
      <c r="D364" s="173"/>
      <c r="E364" s="134"/>
      <c r="F364" s="53"/>
    </row>
    <row r="365" spans="4:6" ht="15" customHeight="1" x14ac:dyDescent="0.15">
      <c r="D365" s="173"/>
      <c r="E365" s="134"/>
      <c r="F365" s="53"/>
    </row>
    <row r="366" spans="4:6" ht="15" customHeight="1" x14ac:dyDescent="0.15">
      <c r="D366" s="173"/>
      <c r="E366" s="134"/>
      <c r="F366" s="53"/>
    </row>
    <row r="367" spans="4:6" ht="15" customHeight="1" x14ac:dyDescent="0.15">
      <c r="D367" s="173"/>
      <c r="E367" s="134"/>
      <c r="F367" s="53"/>
    </row>
    <row r="368" spans="4:6" ht="15" customHeight="1" x14ac:dyDescent="0.15">
      <c r="D368" s="173"/>
      <c r="E368" s="134"/>
      <c r="F368" s="53"/>
    </row>
    <row r="369" spans="4:6" ht="15" customHeight="1" x14ac:dyDescent="0.15">
      <c r="D369" s="173"/>
      <c r="E369" s="134"/>
      <c r="F369" s="53"/>
    </row>
    <row r="370" spans="4:6" ht="15" customHeight="1" x14ac:dyDescent="0.15">
      <c r="D370" s="173"/>
      <c r="E370" s="134"/>
      <c r="F370" s="53"/>
    </row>
    <row r="371" spans="4:6" ht="15" customHeight="1" x14ac:dyDescent="0.15">
      <c r="D371" s="173"/>
      <c r="E371" s="134"/>
      <c r="F371" s="53"/>
    </row>
    <row r="372" spans="4:6" ht="15" customHeight="1" x14ac:dyDescent="0.15">
      <c r="D372" s="173"/>
      <c r="E372" s="134"/>
      <c r="F372" s="53"/>
    </row>
    <row r="373" spans="4:6" ht="15" customHeight="1" x14ac:dyDescent="0.15">
      <c r="D373" s="173"/>
      <c r="E373" s="134"/>
      <c r="F373" s="53"/>
    </row>
    <row r="374" spans="4:6" ht="15" customHeight="1" x14ac:dyDescent="0.15">
      <c r="D374" s="173"/>
      <c r="E374" s="134"/>
      <c r="F374" s="53"/>
    </row>
    <row r="375" spans="4:6" ht="15" customHeight="1" x14ac:dyDescent="0.15">
      <c r="D375" s="173"/>
      <c r="E375" s="134"/>
      <c r="F375" s="53"/>
    </row>
    <row r="376" spans="4:6" ht="15" customHeight="1" x14ac:dyDescent="0.15">
      <c r="D376" s="173"/>
      <c r="E376" s="134"/>
      <c r="F376" s="53"/>
    </row>
    <row r="377" spans="4:6" ht="15" customHeight="1" x14ac:dyDescent="0.15">
      <c r="D377" s="173"/>
      <c r="E377" s="134"/>
      <c r="F377" s="53"/>
    </row>
    <row r="378" spans="4:6" ht="15" customHeight="1" x14ac:dyDescent="0.15">
      <c r="D378" s="173"/>
      <c r="E378" s="134"/>
      <c r="F378" s="53"/>
    </row>
    <row r="379" spans="4:6" ht="15" customHeight="1" x14ac:dyDescent="0.15">
      <c r="D379" s="173"/>
      <c r="E379" s="134"/>
      <c r="F379" s="53"/>
    </row>
    <row r="380" spans="4:6" ht="15" customHeight="1" x14ac:dyDescent="0.15">
      <c r="D380" s="173"/>
      <c r="E380" s="134"/>
      <c r="F380" s="53"/>
    </row>
    <row r="381" spans="4:6" ht="15" customHeight="1" x14ac:dyDescent="0.15">
      <c r="D381" s="173"/>
      <c r="E381" s="134"/>
      <c r="F381" s="53"/>
    </row>
    <row r="382" spans="4:6" ht="15" customHeight="1" x14ac:dyDescent="0.15">
      <c r="D382" s="173"/>
      <c r="E382" s="134"/>
      <c r="F382" s="53"/>
    </row>
    <row r="383" spans="4:6" ht="15" customHeight="1" x14ac:dyDescent="0.15">
      <c r="D383" s="173"/>
      <c r="E383" s="134"/>
      <c r="F383" s="53"/>
    </row>
    <row r="384" spans="4:6" ht="15" customHeight="1" x14ac:dyDescent="0.15">
      <c r="D384" s="173"/>
      <c r="E384" s="134"/>
      <c r="F384" s="53"/>
    </row>
    <row r="385" spans="4:6" ht="15" customHeight="1" x14ac:dyDescent="0.15">
      <c r="D385" s="173"/>
      <c r="E385" s="134"/>
      <c r="F385" s="53"/>
    </row>
    <row r="386" spans="4:6" ht="15" customHeight="1" x14ac:dyDescent="0.15">
      <c r="D386" s="173"/>
      <c r="E386" s="134"/>
      <c r="F386" s="53"/>
    </row>
    <row r="387" spans="4:6" ht="15" customHeight="1" x14ac:dyDescent="0.15">
      <c r="D387" s="173"/>
      <c r="E387" s="134"/>
      <c r="F387" s="53"/>
    </row>
    <row r="388" spans="4:6" ht="15" customHeight="1" x14ac:dyDescent="0.15">
      <c r="D388" s="173"/>
      <c r="E388" s="134"/>
      <c r="F388" s="53"/>
    </row>
    <row r="389" spans="4:6" ht="15" customHeight="1" x14ac:dyDescent="0.15">
      <c r="D389" s="173"/>
      <c r="E389" s="134"/>
      <c r="F389" s="53"/>
    </row>
    <row r="390" spans="4:6" ht="15" customHeight="1" x14ac:dyDescent="0.15">
      <c r="D390" s="173"/>
      <c r="E390" s="134"/>
      <c r="F390" s="53"/>
    </row>
    <row r="391" spans="4:6" ht="15" customHeight="1" x14ac:dyDescent="0.15">
      <c r="D391" s="173"/>
      <c r="E391" s="134"/>
      <c r="F391" s="53"/>
    </row>
    <row r="392" spans="4:6" ht="15" customHeight="1" x14ac:dyDescent="0.15">
      <c r="D392" s="173"/>
      <c r="E392" s="134"/>
      <c r="F392" s="53"/>
    </row>
    <row r="393" spans="4:6" ht="15" customHeight="1" x14ac:dyDescent="0.15">
      <c r="D393" s="173"/>
      <c r="E393" s="134"/>
      <c r="F393" s="53"/>
    </row>
    <row r="394" spans="4:6" ht="15" customHeight="1" x14ac:dyDescent="0.15">
      <c r="D394" s="173"/>
      <c r="E394" s="134"/>
      <c r="F394" s="53"/>
    </row>
    <row r="395" spans="4:6" ht="15" customHeight="1" x14ac:dyDescent="0.15">
      <c r="D395" s="173"/>
      <c r="E395" s="134"/>
      <c r="F395" s="53"/>
    </row>
    <row r="396" spans="4:6" ht="15" customHeight="1" x14ac:dyDescent="0.15">
      <c r="D396" s="173"/>
      <c r="E396" s="134"/>
      <c r="F396" s="53"/>
    </row>
    <row r="397" spans="4:6" ht="15" customHeight="1" x14ac:dyDescent="0.15">
      <c r="D397" s="173"/>
      <c r="E397" s="134"/>
      <c r="F397" s="53"/>
    </row>
    <row r="398" spans="4:6" ht="15" customHeight="1" x14ac:dyDescent="0.15">
      <c r="D398" s="173"/>
      <c r="E398" s="134"/>
      <c r="F398" s="53"/>
    </row>
    <row r="399" spans="4:6" ht="15" customHeight="1" x14ac:dyDescent="0.15">
      <c r="D399" s="173"/>
      <c r="E399" s="134"/>
      <c r="F399" s="53"/>
    </row>
    <row r="400" spans="4:6" ht="15" customHeight="1" x14ac:dyDescent="0.15">
      <c r="D400" s="173"/>
      <c r="E400" s="134"/>
      <c r="F400" s="53"/>
    </row>
    <row r="401" spans="4:6" ht="15" customHeight="1" x14ac:dyDescent="0.15">
      <c r="D401" s="173"/>
      <c r="E401" s="134"/>
      <c r="F401" s="53"/>
    </row>
    <row r="402" spans="4:6" ht="15" customHeight="1" x14ac:dyDescent="0.15">
      <c r="D402" s="173"/>
      <c r="E402" s="134"/>
      <c r="F402" s="53"/>
    </row>
    <row r="403" spans="4:6" ht="15" customHeight="1" x14ac:dyDescent="0.15">
      <c r="D403" s="173"/>
      <c r="E403" s="134"/>
      <c r="F403" s="53"/>
    </row>
    <row r="404" spans="4:6" ht="15" customHeight="1" x14ac:dyDescent="0.15">
      <c r="D404" s="173"/>
      <c r="E404" s="134"/>
      <c r="F404" s="53"/>
    </row>
    <row r="405" spans="4:6" ht="15" customHeight="1" x14ac:dyDescent="0.15">
      <c r="D405" s="173"/>
      <c r="E405" s="134"/>
      <c r="F405" s="53"/>
    </row>
    <row r="406" spans="4:6" ht="15" customHeight="1" x14ac:dyDescent="0.15">
      <c r="D406" s="173"/>
      <c r="E406" s="134"/>
      <c r="F406" s="53"/>
    </row>
    <row r="407" spans="4:6" ht="15" customHeight="1" x14ac:dyDescent="0.15">
      <c r="D407" s="173"/>
      <c r="E407" s="134"/>
      <c r="F407" s="53"/>
    </row>
    <row r="408" spans="4:6" ht="15" customHeight="1" x14ac:dyDescent="0.15">
      <c r="D408" s="173"/>
      <c r="E408" s="134"/>
      <c r="F408" s="53"/>
    </row>
    <row r="409" spans="4:6" ht="15" customHeight="1" x14ac:dyDescent="0.15">
      <c r="D409" s="173"/>
      <c r="E409" s="134"/>
      <c r="F409" s="53"/>
    </row>
    <row r="410" spans="4:6" ht="15" customHeight="1" x14ac:dyDescent="0.15">
      <c r="D410" s="173"/>
      <c r="E410" s="134"/>
      <c r="F410" s="53"/>
    </row>
    <row r="411" spans="4:6" ht="15" customHeight="1" x14ac:dyDescent="0.15">
      <c r="D411" s="173"/>
      <c r="E411" s="134"/>
      <c r="F411" s="53"/>
    </row>
    <row r="412" spans="4:6" ht="15" customHeight="1" x14ac:dyDescent="0.15">
      <c r="D412" s="173"/>
      <c r="E412" s="134"/>
      <c r="F412" s="53"/>
    </row>
    <row r="413" spans="4:6" ht="15" customHeight="1" x14ac:dyDescent="0.15">
      <c r="D413" s="173"/>
      <c r="E413" s="134"/>
      <c r="F413" s="53"/>
    </row>
    <row r="414" spans="4:6" ht="15" customHeight="1" x14ac:dyDescent="0.15">
      <c r="D414" s="173"/>
      <c r="E414" s="134"/>
      <c r="F414" s="53"/>
    </row>
    <row r="415" spans="4:6" ht="15" customHeight="1" x14ac:dyDescent="0.15">
      <c r="D415" s="173"/>
      <c r="E415" s="134"/>
      <c r="F415" s="53"/>
    </row>
    <row r="416" spans="4:6" ht="15" customHeight="1" x14ac:dyDescent="0.15">
      <c r="D416" s="173"/>
      <c r="E416" s="134"/>
      <c r="F416" s="53"/>
    </row>
    <row r="417" spans="4:6" ht="15" customHeight="1" x14ac:dyDescent="0.15">
      <c r="D417" s="173"/>
      <c r="E417" s="134"/>
      <c r="F417" s="53"/>
    </row>
    <row r="418" spans="4:6" ht="15" customHeight="1" x14ac:dyDescent="0.15">
      <c r="D418" s="173"/>
      <c r="E418" s="134"/>
      <c r="F418" s="53"/>
    </row>
    <row r="419" spans="4:6" ht="15" customHeight="1" x14ac:dyDescent="0.15">
      <c r="D419" s="173"/>
      <c r="E419" s="134"/>
      <c r="F419" s="53"/>
    </row>
    <row r="420" spans="4:6" ht="15" customHeight="1" x14ac:dyDescent="0.15">
      <c r="D420" s="173"/>
      <c r="E420" s="134"/>
      <c r="F420" s="53"/>
    </row>
    <row r="421" spans="4:6" ht="15" customHeight="1" x14ac:dyDescent="0.15">
      <c r="D421" s="173"/>
      <c r="E421" s="134"/>
      <c r="F421" s="53"/>
    </row>
    <row r="422" spans="4:6" ht="15" customHeight="1" x14ac:dyDescent="0.15">
      <c r="D422" s="173"/>
      <c r="E422" s="134"/>
      <c r="F422" s="53"/>
    </row>
    <row r="423" spans="4:6" ht="15" customHeight="1" x14ac:dyDescent="0.15">
      <c r="D423" s="173"/>
      <c r="E423" s="134"/>
      <c r="F423" s="53"/>
    </row>
    <row r="424" spans="4:6" ht="15" customHeight="1" x14ac:dyDescent="0.15">
      <c r="D424" s="173"/>
      <c r="E424" s="134"/>
      <c r="F424" s="53"/>
    </row>
    <row r="425" spans="4:6" ht="15" customHeight="1" x14ac:dyDescent="0.15">
      <c r="D425" s="173"/>
      <c r="E425" s="134"/>
      <c r="F425" s="53"/>
    </row>
    <row r="426" spans="4:6" ht="15" customHeight="1" x14ac:dyDescent="0.15">
      <c r="D426" s="173"/>
      <c r="E426" s="134"/>
      <c r="F426" s="53"/>
    </row>
    <row r="427" spans="4:6" ht="15" customHeight="1" x14ac:dyDescent="0.15">
      <c r="D427" s="173"/>
      <c r="E427" s="134"/>
      <c r="F427" s="53"/>
    </row>
    <row r="428" spans="4:6" ht="15" customHeight="1" x14ac:dyDescent="0.15">
      <c r="D428" s="173"/>
      <c r="E428" s="134"/>
      <c r="F428" s="53"/>
    </row>
    <row r="429" spans="4:6" ht="15" customHeight="1" x14ac:dyDescent="0.15">
      <c r="D429" s="173"/>
      <c r="E429" s="134"/>
      <c r="F429" s="53"/>
    </row>
    <row r="430" spans="4:6" ht="15" customHeight="1" x14ac:dyDescent="0.15">
      <c r="D430" s="173"/>
      <c r="E430" s="134"/>
      <c r="F430" s="53"/>
    </row>
    <row r="431" spans="4:6" ht="15" customHeight="1" x14ac:dyDescent="0.15">
      <c r="D431" s="173"/>
      <c r="E431" s="134"/>
      <c r="F431" s="53"/>
    </row>
    <row r="432" spans="4:6" ht="15" customHeight="1" x14ac:dyDescent="0.15">
      <c r="D432" s="173"/>
      <c r="E432" s="134"/>
      <c r="F432" s="53"/>
    </row>
    <row r="433" spans="4:6" ht="15" customHeight="1" x14ac:dyDescent="0.15">
      <c r="D433" s="173"/>
      <c r="E433" s="134"/>
      <c r="F433" s="53"/>
    </row>
    <row r="434" spans="4:6" ht="15" customHeight="1" x14ac:dyDescent="0.15">
      <c r="D434" s="173"/>
      <c r="E434" s="134"/>
      <c r="F434" s="53"/>
    </row>
    <row r="435" spans="4:6" ht="15" customHeight="1" x14ac:dyDescent="0.15">
      <c r="D435" s="173"/>
      <c r="E435" s="134"/>
      <c r="F435" s="53"/>
    </row>
    <row r="436" spans="4:6" ht="15" customHeight="1" x14ac:dyDescent="0.15">
      <c r="D436" s="173"/>
      <c r="E436" s="134"/>
      <c r="F436" s="53"/>
    </row>
    <row r="437" spans="4:6" ht="15" customHeight="1" x14ac:dyDescent="0.15">
      <c r="D437" s="173"/>
      <c r="E437" s="134"/>
      <c r="F437" s="53"/>
    </row>
    <row r="438" spans="4:6" ht="15" customHeight="1" x14ac:dyDescent="0.15">
      <c r="D438" s="173"/>
      <c r="E438" s="134"/>
      <c r="F438" s="53"/>
    </row>
    <row r="439" spans="4:6" ht="15" customHeight="1" x14ac:dyDescent="0.15">
      <c r="D439" s="173"/>
      <c r="E439" s="134"/>
      <c r="F439" s="53"/>
    </row>
    <row r="440" spans="4:6" ht="15" customHeight="1" x14ac:dyDescent="0.15">
      <c r="D440" s="173"/>
      <c r="E440" s="134"/>
      <c r="F440" s="53"/>
    </row>
    <row r="441" spans="4:6" ht="15" customHeight="1" x14ac:dyDescent="0.15">
      <c r="D441" s="173"/>
      <c r="E441" s="134"/>
      <c r="F441" s="53"/>
    </row>
    <row r="442" spans="4:6" ht="15" customHeight="1" x14ac:dyDescent="0.15">
      <c r="D442" s="173"/>
      <c r="E442" s="134"/>
      <c r="F442" s="53"/>
    </row>
    <row r="443" spans="4:6" ht="15" customHeight="1" x14ac:dyDescent="0.15">
      <c r="D443" s="173"/>
      <c r="E443" s="134"/>
      <c r="F443" s="53"/>
    </row>
    <row r="444" spans="4:6" ht="15" customHeight="1" x14ac:dyDescent="0.15">
      <c r="D444" s="173"/>
      <c r="E444" s="134"/>
      <c r="F444" s="53"/>
    </row>
    <row r="445" spans="4:6" ht="15" customHeight="1" x14ac:dyDescent="0.15">
      <c r="D445" s="173"/>
      <c r="E445" s="134"/>
      <c r="F445" s="53"/>
    </row>
    <row r="446" spans="4:6" ht="15" customHeight="1" x14ac:dyDescent="0.15">
      <c r="D446" s="173"/>
      <c r="E446" s="134"/>
      <c r="F446" s="53"/>
    </row>
    <row r="447" spans="4:6" ht="15" customHeight="1" x14ac:dyDescent="0.15">
      <c r="D447" s="173"/>
      <c r="E447" s="134"/>
      <c r="F447" s="53"/>
    </row>
    <row r="448" spans="4:6" ht="15" customHeight="1" x14ac:dyDescent="0.15">
      <c r="D448" s="173"/>
      <c r="E448" s="134"/>
      <c r="F448" s="53"/>
    </row>
    <row r="449" spans="4:6" ht="15" customHeight="1" x14ac:dyDescent="0.15">
      <c r="D449" s="173"/>
      <c r="E449" s="134"/>
      <c r="F449" s="53"/>
    </row>
    <row r="450" spans="4:6" ht="15" customHeight="1" x14ac:dyDescent="0.15">
      <c r="D450" s="173"/>
      <c r="E450" s="134"/>
      <c r="F450" s="53"/>
    </row>
    <row r="451" spans="4:6" ht="15" customHeight="1" x14ac:dyDescent="0.15">
      <c r="D451" s="173"/>
      <c r="E451" s="134"/>
      <c r="F451" s="53"/>
    </row>
    <row r="452" spans="4:6" ht="15" customHeight="1" x14ac:dyDescent="0.15">
      <c r="D452" s="173"/>
      <c r="E452" s="134"/>
      <c r="F452" s="53"/>
    </row>
    <row r="453" spans="4:6" ht="15" customHeight="1" x14ac:dyDescent="0.15">
      <c r="D453" s="173"/>
      <c r="E453" s="134"/>
      <c r="F453" s="53"/>
    </row>
    <row r="454" spans="4:6" ht="15" customHeight="1" x14ac:dyDescent="0.15">
      <c r="D454" s="173"/>
      <c r="E454" s="134"/>
      <c r="F454" s="53"/>
    </row>
    <row r="455" spans="4:6" ht="15" customHeight="1" x14ac:dyDescent="0.15">
      <c r="D455" s="173"/>
      <c r="E455" s="134"/>
      <c r="F455" s="53"/>
    </row>
    <row r="456" spans="4:6" ht="15" customHeight="1" x14ac:dyDescent="0.15">
      <c r="D456" s="173"/>
      <c r="E456" s="134"/>
      <c r="F456" s="53"/>
    </row>
    <row r="457" spans="4:6" ht="15" customHeight="1" x14ac:dyDescent="0.15">
      <c r="D457" s="173"/>
      <c r="E457" s="134"/>
      <c r="F457" s="53"/>
    </row>
    <row r="458" spans="4:6" ht="15" customHeight="1" x14ac:dyDescent="0.15">
      <c r="D458" s="173"/>
      <c r="E458" s="134"/>
      <c r="F458" s="53"/>
    </row>
    <row r="459" spans="4:6" ht="15" customHeight="1" x14ac:dyDescent="0.15">
      <c r="D459" s="173"/>
      <c r="E459" s="134"/>
      <c r="F459" s="53"/>
    </row>
    <row r="460" spans="4:6" ht="15" customHeight="1" x14ac:dyDescent="0.15">
      <c r="D460" s="173"/>
      <c r="E460" s="134"/>
      <c r="F460" s="53"/>
    </row>
    <row r="461" spans="4:6" ht="15" customHeight="1" x14ac:dyDescent="0.15">
      <c r="D461" s="173"/>
      <c r="E461" s="134"/>
      <c r="F461" s="53"/>
    </row>
    <row r="462" spans="4:6" ht="15" customHeight="1" x14ac:dyDescent="0.15">
      <c r="D462" s="173"/>
      <c r="E462" s="134"/>
      <c r="F462" s="53"/>
    </row>
    <row r="463" spans="4:6" ht="15" customHeight="1" x14ac:dyDescent="0.15">
      <c r="D463" s="173"/>
      <c r="E463" s="134"/>
      <c r="F463" s="53"/>
    </row>
    <row r="464" spans="4:6" ht="15" customHeight="1" x14ac:dyDescent="0.15">
      <c r="D464" s="173"/>
      <c r="E464" s="134"/>
      <c r="F464" s="53"/>
    </row>
    <row r="465" spans="4:6" ht="15" customHeight="1" x14ac:dyDescent="0.15">
      <c r="D465" s="173"/>
      <c r="E465" s="134"/>
      <c r="F465" s="53"/>
    </row>
    <row r="466" spans="4:6" ht="15" customHeight="1" x14ac:dyDescent="0.15">
      <c r="D466" s="173"/>
      <c r="E466" s="134"/>
      <c r="F466" s="53"/>
    </row>
    <row r="467" spans="4:6" ht="15" customHeight="1" x14ac:dyDescent="0.15">
      <c r="D467" s="173"/>
      <c r="E467" s="134"/>
      <c r="F467" s="53"/>
    </row>
    <row r="468" spans="4:6" ht="15" customHeight="1" x14ac:dyDescent="0.15">
      <c r="D468" s="173"/>
      <c r="E468" s="134"/>
      <c r="F468" s="53"/>
    </row>
    <row r="469" spans="4:6" ht="15" customHeight="1" x14ac:dyDescent="0.15">
      <c r="D469" s="173"/>
      <c r="E469" s="134"/>
      <c r="F469" s="53"/>
    </row>
    <row r="470" spans="4:6" ht="15" customHeight="1" x14ac:dyDescent="0.15">
      <c r="D470" s="173"/>
      <c r="E470" s="134"/>
      <c r="F470" s="53"/>
    </row>
    <row r="471" spans="4:6" ht="15" customHeight="1" x14ac:dyDescent="0.15">
      <c r="D471" s="173"/>
      <c r="E471" s="134"/>
      <c r="F471" s="53"/>
    </row>
    <row r="472" spans="4:6" ht="15" customHeight="1" x14ac:dyDescent="0.15">
      <c r="D472" s="173"/>
      <c r="E472" s="134"/>
      <c r="F472" s="53"/>
    </row>
    <row r="473" spans="4:6" ht="15" customHeight="1" x14ac:dyDescent="0.15">
      <c r="D473" s="173"/>
      <c r="E473" s="134"/>
      <c r="F473" s="53"/>
    </row>
    <row r="474" spans="4:6" ht="15" customHeight="1" x14ac:dyDescent="0.15">
      <c r="D474" s="173"/>
      <c r="E474" s="134"/>
      <c r="F474" s="53"/>
    </row>
    <row r="475" spans="4:6" ht="15" customHeight="1" x14ac:dyDescent="0.15">
      <c r="D475" s="173"/>
      <c r="E475" s="134"/>
      <c r="F475" s="53"/>
    </row>
    <row r="476" spans="4:6" ht="15" customHeight="1" x14ac:dyDescent="0.15">
      <c r="D476" s="173"/>
      <c r="E476" s="134"/>
      <c r="F476" s="53"/>
    </row>
    <row r="477" spans="4:6" ht="15" customHeight="1" x14ac:dyDescent="0.15">
      <c r="D477" s="173"/>
      <c r="E477" s="134"/>
      <c r="F477" s="53"/>
    </row>
    <row r="478" spans="4:6" ht="15" customHeight="1" x14ac:dyDescent="0.15">
      <c r="D478" s="173"/>
      <c r="E478" s="134"/>
      <c r="F478" s="53"/>
    </row>
    <row r="479" spans="4:6" ht="15" customHeight="1" x14ac:dyDescent="0.15">
      <c r="D479" s="173"/>
      <c r="E479" s="134"/>
      <c r="F479" s="53"/>
    </row>
    <row r="480" spans="4:6" ht="15" customHeight="1" x14ac:dyDescent="0.15">
      <c r="D480" s="173"/>
      <c r="E480" s="134"/>
      <c r="F480" s="53"/>
    </row>
    <row r="481" spans="4:6" ht="15" customHeight="1" x14ac:dyDescent="0.15">
      <c r="D481" s="173"/>
      <c r="E481" s="134"/>
      <c r="F481" s="53"/>
    </row>
    <row r="482" spans="4:6" ht="15" customHeight="1" x14ac:dyDescent="0.15">
      <c r="D482" s="173"/>
      <c r="E482" s="134"/>
      <c r="F482" s="53"/>
    </row>
    <row r="483" spans="4:6" ht="15" customHeight="1" x14ac:dyDescent="0.15">
      <c r="D483" s="173"/>
      <c r="E483" s="134"/>
      <c r="F483" s="53"/>
    </row>
    <row r="484" spans="4:6" ht="15" customHeight="1" x14ac:dyDescent="0.15">
      <c r="D484" s="173"/>
      <c r="E484" s="134"/>
      <c r="F484" s="53"/>
    </row>
    <row r="485" spans="4:6" ht="15" customHeight="1" x14ac:dyDescent="0.15">
      <c r="D485" s="173"/>
      <c r="E485" s="134"/>
      <c r="F485" s="53"/>
    </row>
    <row r="486" spans="4:6" ht="15" customHeight="1" x14ac:dyDescent="0.15">
      <c r="D486" s="173"/>
      <c r="E486" s="134"/>
      <c r="F486" s="53"/>
    </row>
    <row r="487" spans="4:6" ht="15" customHeight="1" x14ac:dyDescent="0.15">
      <c r="D487" s="173"/>
      <c r="E487" s="134"/>
      <c r="F487" s="53"/>
    </row>
    <row r="488" spans="4:6" ht="15" customHeight="1" x14ac:dyDescent="0.15">
      <c r="D488" s="173"/>
      <c r="E488" s="134"/>
      <c r="F488" s="53"/>
    </row>
    <row r="489" spans="4:6" ht="15" customHeight="1" x14ac:dyDescent="0.15">
      <c r="D489" s="173"/>
      <c r="E489" s="134"/>
      <c r="F489" s="53"/>
    </row>
    <row r="490" spans="4:6" ht="15" customHeight="1" x14ac:dyDescent="0.15">
      <c r="D490" s="173"/>
      <c r="E490" s="134"/>
      <c r="F490" s="53"/>
    </row>
    <row r="491" spans="4:6" ht="15" customHeight="1" x14ac:dyDescent="0.15">
      <c r="D491" s="173"/>
      <c r="E491" s="134"/>
      <c r="F491" s="53"/>
    </row>
    <row r="492" spans="4:6" ht="15" customHeight="1" x14ac:dyDescent="0.15">
      <c r="D492" s="173"/>
      <c r="E492" s="134"/>
      <c r="F492" s="53"/>
    </row>
    <row r="493" spans="4:6" ht="15" customHeight="1" x14ac:dyDescent="0.15">
      <c r="D493" s="173"/>
      <c r="E493" s="134"/>
      <c r="F493" s="53"/>
    </row>
    <row r="494" spans="4:6" ht="15" customHeight="1" x14ac:dyDescent="0.15">
      <c r="D494" s="173"/>
      <c r="E494" s="134"/>
      <c r="F494" s="53"/>
    </row>
    <row r="495" spans="4:6" ht="15" customHeight="1" x14ac:dyDescent="0.15">
      <c r="D495" s="173"/>
      <c r="E495" s="134"/>
      <c r="F495" s="53"/>
    </row>
    <row r="496" spans="4:6" ht="15" customHeight="1" x14ac:dyDescent="0.15">
      <c r="D496" s="173"/>
      <c r="E496" s="134"/>
      <c r="F496" s="53"/>
    </row>
    <row r="497" spans="4:6" ht="15" customHeight="1" x14ac:dyDescent="0.15">
      <c r="D497" s="173"/>
      <c r="E497" s="134"/>
      <c r="F497" s="53"/>
    </row>
    <row r="498" spans="4:6" ht="15" customHeight="1" x14ac:dyDescent="0.15">
      <c r="D498" s="173"/>
      <c r="E498" s="134"/>
      <c r="F498" s="53"/>
    </row>
    <row r="499" spans="4:6" ht="15" customHeight="1" x14ac:dyDescent="0.15">
      <c r="D499" s="173"/>
      <c r="E499" s="134"/>
      <c r="F499" s="53"/>
    </row>
    <row r="500" spans="4:6" ht="15" customHeight="1" x14ac:dyDescent="0.15">
      <c r="D500" s="173"/>
      <c r="E500" s="134"/>
      <c r="F500" s="53"/>
    </row>
    <row r="501" spans="4:6" ht="15" customHeight="1" x14ac:dyDescent="0.15">
      <c r="D501" s="173"/>
      <c r="E501" s="134"/>
      <c r="F501" s="53"/>
    </row>
    <row r="502" spans="4:6" ht="15" customHeight="1" x14ac:dyDescent="0.15">
      <c r="D502" s="173"/>
      <c r="E502" s="134"/>
      <c r="F502" s="53"/>
    </row>
    <row r="503" spans="4:6" ht="15" customHeight="1" x14ac:dyDescent="0.15">
      <c r="D503" s="173"/>
      <c r="E503" s="134"/>
      <c r="F503" s="53"/>
    </row>
    <row r="504" spans="4:6" ht="15" customHeight="1" x14ac:dyDescent="0.15">
      <c r="D504" s="173"/>
      <c r="E504" s="134"/>
      <c r="F504" s="53"/>
    </row>
    <row r="505" spans="4:6" ht="15" customHeight="1" x14ac:dyDescent="0.15">
      <c r="D505" s="173"/>
      <c r="E505" s="134"/>
      <c r="F505" s="53"/>
    </row>
    <row r="506" spans="4:6" ht="15" customHeight="1" x14ac:dyDescent="0.15">
      <c r="D506" s="173"/>
      <c r="E506" s="134"/>
      <c r="F506" s="53"/>
    </row>
    <row r="507" spans="4:6" ht="15" customHeight="1" x14ac:dyDescent="0.15">
      <c r="D507" s="173"/>
      <c r="E507" s="134"/>
      <c r="F507" s="53"/>
    </row>
    <row r="508" spans="4:6" ht="15" customHeight="1" x14ac:dyDescent="0.15">
      <c r="D508" s="173"/>
      <c r="E508" s="134"/>
      <c r="F508" s="53"/>
    </row>
    <row r="509" spans="4:6" ht="15" customHeight="1" x14ac:dyDescent="0.15">
      <c r="D509" s="173"/>
      <c r="E509" s="134"/>
      <c r="F509" s="53"/>
    </row>
    <row r="510" spans="4:6" ht="15" customHeight="1" x14ac:dyDescent="0.15">
      <c r="D510" s="173"/>
      <c r="E510" s="134"/>
      <c r="F510" s="53"/>
    </row>
    <row r="511" spans="4:6" ht="15" customHeight="1" x14ac:dyDescent="0.15">
      <c r="D511" s="173"/>
      <c r="E511" s="134"/>
      <c r="F511" s="53"/>
    </row>
    <row r="512" spans="4:6" ht="15" customHeight="1" x14ac:dyDescent="0.15">
      <c r="D512" s="173"/>
      <c r="E512" s="134"/>
      <c r="F512" s="53"/>
    </row>
    <row r="513" spans="4:6" ht="15" customHeight="1" x14ac:dyDescent="0.15">
      <c r="D513" s="173"/>
      <c r="E513" s="134"/>
      <c r="F513" s="53"/>
    </row>
    <row r="514" spans="4:6" ht="15" customHeight="1" x14ac:dyDescent="0.15">
      <c r="D514" s="173"/>
      <c r="E514" s="134"/>
      <c r="F514" s="53"/>
    </row>
    <row r="515" spans="4:6" ht="15" customHeight="1" x14ac:dyDescent="0.15">
      <c r="D515" s="173"/>
      <c r="E515" s="134"/>
      <c r="F515" s="53"/>
    </row>
    <row r="516" spans="4:6" ht="15" customHeight="1" x14ac:dyDescent="0.15">
      <c r="D516" s="173"/>
      <c r="E516" s="134"/>
      <c r="F516" s="53"/>
    </row>
    <row r="517" spans="4:6" ht="15" customHeight="1" x14ac:dyDescent="0.15">
      <c r="D517" s="173"/>
      <c r="E517" s="134"/>
      <c r="F517" s="53"/>
    </row>
    <row r="518" spans="4:6" ht="15" customHeight="1" x14ac:dyDescent="0.15">
      <c r="D518" s="173"/>
      <c r="E518" s="134"/>
      <c r="F518" s="53"/>
    </row>
    <row r="519" spans="4:6" ht="15" customHeight="1" x14ac:dyDescent="0.15">
      <c r="D519" s="173"/>
      <c r="E519" s="134"/>
      <c r="F519" s="53"/>
    </row>
    <row r="520" spans="4:6" ht="15" customHeight="1" x14ac:dyDescent="0.15">
      <c r="D520" s="173"/>
      <c r="E520" s="134"/>
      <c r="F520" s="53"/>
    </row>
    <row r="521" spans="4:6" ht="15" customHeight="1" x14ac:dyDescent="0.15">
      <c r="D521" s="173"/>
      <c r="E521" s="134"/>
      <c r="F521" s="53"/>
    </row>
    <row r="522" spans="4:6" ht="15" customHeight="1" x14ac:dyDescent="0.15">
      <c r="D522" s="173"/>
      <c r="E522" s="134"/>
      <c r="F522" s="53"/>
    </row>
    <row r="523" spans="4:6" ht="15" customHeight="1" x14ac:dyDescent="0.15">
      <c r="D523" s="173"/>
      <c r="E523" s="134"/>
      <c r="F523" s="53"/>
    </row>
    <row r="524" spans="4:6" ht="15" customHeight="1" x14ac:dyDescent="0.15">
      <c r="D524" s="173"/>
      <c r="E524" s="134"/>
      <c r="F524" s="53"/>
    </row>
    <row r="525" spans="4:6" ht="15" customHeight="1" x14ac:dyDescent="0.15">
      <c r="D525" s="173"/>
      <c r="E525" s="134"/>
      <c r="F525" s="53"/>
    </row>
    <row r="526" spans="4:6" ht="15" customHeight="1" x14ac:dyDescent="0.15">
      <c r="D526" s="173"/>
      <c r="E526" s="134"/>
      <c r="F526" s="53"/>
    </row>
    <row r="527" spans="4:6" ht="15" customHeight="1" x14ac:dyDescent="0.15">
      <c r="D527" s="173"/>
      <c r="E527" s="134"/>
      <c r="F527" s="53"/>
    </row>
    <row r="528" spans="4:6" ht="15" customHeight="1" x14ac:dyDescent="0.15">
      <c r="D528" s="173"/>
      <c r="E528" s="134"/>
      <c r="F528" s="53"/>
    </row>
    <row r="529" spans="4:6" ht="15" customHeight="1" x14ac:dyDescent="0.15">
      <c r="D529" s="173"/>
      <c r="E529" s="134"/>
      <c r="F529" s="53"/>
    </row>
    <row r="530" spans="4:6" ht="15" customHeight="1" x14ac:dyDescent="0.15">
      <c r="D530" s="173"/>
      <c r="E530" s="134"/>
      <c r="F530" s="53"/>
    </row>
    <row r="531" spans="4:6" ht="15" customHeight="1" x14ac:dyDescent="0.15">
      <c r="D531" s="173"/>
      <c r="E531" s="134"/>
      <c r="F531" s="53"/>
    </row>
    <row r="532" spans="4:6" ht="15" customHeight="1" x14ac:dyDescent="0.15">
      <c r="D532" s="173"/>
      <c r="E532" s="134"/>
      <c r="F532" s="53"/>
    </row>
    <row r="533" spans="4:6" ht="15" customHeight="1" x14ac:dyDescent="0.15">
      <c r="D533" s="173"/>
      <c r="E533" s="134"/>
      <c r="F533" s="53"/>
    </row>
    <row r="534" spans="4:6" ht="15" customHeight="1" x14ac:dyDescent="0.15">
      <c r="D534" s="173"/>
      <c r="E534" s="134"/>
      <c r="F534" s="53"/>
    </row>
    <row r="535" spans="4:6" ht="15" customHeight="1" x14ac:dyDescent="0.15">
      <c r="D535" s="173"/>
      <c r="E535" s="134"/>
      <c r="F535" s="53"/>
    </row>
    <row r="536" spans="4:6" ht="15" customHeight="1" x14ac:dyDescent="0.15">
      <c r="D536" s="173"/>
      <c r="E536" s="134"/>
      <c r="F536" s="53"/>
    </row>
    <row r="537" spans="4:6" ht="15" customHeight="1" x14ac:dyDescent="0.15">
      <c r="D537" s="173"/>
      <c r="E537" s="134"/>
      <c r="F537" s="53"/>
    </row>
    <row r="538" spans="4:6" ht="15" customHeight="1" x14ac:dyDescent="0.15">
      <c r="D538" s="173"/>
      <c r="E538" s="134"/>
      <c r="F538" s="53"/>
    </row>
    <row r="539" spans="4:6" ht="15" customHeight="1" x14ac:dyDescent="0.15">
      <c r="D539" s="173"/>
      <c r="E539" s="134"/>
      <c r="F539" s="53"/>
    </row>
    <row r="540" spans="4:6" ht="15" customHeight="1" x14ac:dyDescent="0.15">
      <c r="D540" s="173"/>
      <c r="E540" s="134"/>
      <c r="F540" s="53"/>
    </row>
    <row r="541" spans="4:6" ht="15" customHeight="1" x14ac:dyDescent="0.15">
      <c r="D541" s="173"/>
      <c r="E541" s="134"/>
      <c r="F541" s="53"/>
    </row>
    <row r="542" spans="4:6" ht="15" customHeight="1" x14ac:dyDescent="0.15">
      <c r="D542" s="173"/>
      <c r="E542" s="134"/>
      <c r="F542" s="53"/>
    </row>
    <row r="543" spans="4:6" ht="15" customHeight="1" x14ac:dyDescent="0.15">
      <c r="D543" s="173"/>
      <c r="E543" s="134"/>
      <c r="F543" s="53"/>
    </row>
    <row r="544" spans="4:6" ht="15" customHeight="1" x14ac:dyDescent="0.15">
      <c r="D544" s="173"/>
      <c r="E544" s="134"/>
      <c r="F544" s="53"/>
    </row>
    <row r="545" spans="4:6" ht="15" customHeight="1" x14ac:dyDescent="0.15">
      <c r="D545" s="173"/>
      <c r="E545" s="134"/>
      <c r="F545" s="53"/>
    </row>
    <row r="546" spans="4:6" ht="15" customHeight="1" x14ac:dyDescent="0.15">
      <c r="D546" s="173"/>
      <c r="E546" s="134"/>
      <c r="F546" s="53"/>
    </row>
    <row r="547" spans="4:6" ht="15" customHeight="1" x14ac:dyDescent="0.15">
      <c r="D547" s="173"/>
      <c r="E547" s="134"/>
      <c r="F547" s="53"/>
    </row>
    <row r="548" spans="4:6" ht="15" customHeight="1" x14ac:dyDescent="0.15">
      <c r="D548" s="173"/>
      <c r="E548" s="134"/>
      <c r="F548" s="53"/>
    </row>
    <row r="549" spans="4:6" ht="15" customHeight="1" x14ac:dyDescent="0.15">
      <c r="D549" s="173"/>
      <c r="E549" s="134"/>
      <c r="F549" s="53"/>
    </row>
    <row r="550" spans="4:6" ht="15" customHeight="1" x14ac:dyDescent="0.15">
      <c r="D550" s="173"/>
      <c r="E550" s="134"/>
      <c r="F550" s="53"/>
    </row>
    <row r="551" spans="4:6" ht="15" customHeight="1" x14ac:dyDescent="0.15">
      <c r="D551" s="173"/>
      <c r="E551" s="134"/>
      <c r="F551" s="53"/>
    </row>
    <row r="552" spans="4:6" ht="15" customHeight="1" x14ac:dyDescent="0.15">
      <c r="D552" s="173"/>
      <c r="E552" s="134"/>
      <c r="F552" s="53"/>
    </row>
    <row r="553" spans="4:6" ht="15" customHeight="1" x14ac:dyDescent="0.15">
      <c r="D553" s="173"/>
      <c r="E553" s="134"/>
      <c r="F553" s="53"/>
    </row>
    <row r="554" spans="4:6" ht="15" customHeight="1" x14ac:dyDescent="0.15">
      <c r="D554" s="173"/>
      <c r="E554" s="134"/>
      <c r="F554" s="53"/>
    </row>
    <row r="555" spans="4:6" ht="15" customHeight="1" x14ac:dyDescent="0.15">
      <c r="D555" s="173"/>
      <c r="E555" s="134"/>
      <c r="F555" s="53"/>
    </row>
    <row r="556" spans="4:6" ht="15" customHeight="1" x14ac:dyDescent="0.15">
      <c r="D556" s="173"/>
      <c r="E556" s="134"/>
      <c r="F556" s="53"/>
    </row>
    <row r="557" spans="4:6" ht="15" customHeight="1" x14ac:dyDescent="0.15">
      <c r="D557" s="173"/>
      <c r="E557" s="134"/>
      <c r="F557" s="53"/>
    </row>
    <row r="558" spans="4:6" ht="15" customHeight="1" x14ac:dyDescent="0.15">
      <c r="D558" s="173"/>
      <c r="E558" s="134"/>
      <c r="F558" s="53"/>
    </row>
    <row r="559" spans="4:6" ht="15" customHeight="1" x14ac:dyDescent="0.15">
      <c r="D559" s="173"/>
      <c r="E559" s="134"/>
      <c r="F559" s="53"/>
    </row>
    <row r="560" spans="4:6" ht="15" customHeight="1" x14ac:dyDescent="0.15">
      <c r="D560" s="173"/>
      <c r="E560" s="134"/>
      <c r="F560" s="53"/>
    </row>
    <row r="561" spans="4:6" ht="15" customHeight="1" x14ac:dyDescent="0.15">
      <c r="D561" s="173"/>
      <c r="E561" s="134"/>
      <c r="F561" s="53"/>
    </row>
    <row r="562" spans="4:6" ht="15" customHeight="1" x14ac:dyDescent="0.15">
      <c r="D562" s="173"/>
      <c r="E562" s="134"/>
      <c r="F562" s="53"/>
    </row>
    <row r="563" spans="4:6" ht="15" customHeight="1" x14ac:dyDescent="0.15">
      <c r="D563" s="173"/>
      <c r="E563" s="134"/>
      <c r="F563" s="53"/>
    </row>
    <row r="564" spans="4:6" ht="15" customHeight="1" x14ac:dyDescent="0.15">
      <c r="D564" s="173"/>
      <c r="E564" s="134"/>
      <c r="F564" s="53"/>
    </row>
    <row r="565" spans="4:6" ht="15" customHeight="1" x14ac:dyDescent="0.15">
      <c r="D565" s="173"/>
      <c r="E565" s="134"/>
      <c r="F565" s="53"/>
    </row>
    <row r="566" spans="4:6" ht="15" customHeight="1" x14ac:dyDescent="0.15">
      <c r="D566" s="173"/>
      <c r="E566" s="134"/>
      <c r="F566" s="53"/>
    </row>
    <row r="567" spans="4:6" ht="15" customHeight="1" x14ac:dyDescent="0.15">
      <c r="D567" s="173"/>
      <c r="E567" s="134"/>
      <c r="F567" s="53"/>
    </row>
    <row r="568" spans="4:6" ht="15" customHeight="1" x14ac:dyDescent="0.15">
      <c r="D568" s="173"/>
      <c r="E568" s="134"/>
      <c r="F568" s="53"/>
    </row>
    <row r="569" spans="4:6" ht="15" customHeight="1" x14ac:dyDescent="0.15">
      <c r="D569" s="173"/>
      <c r="E569" s="134"/>
      <c r="F569" s="53"/>
    </row>
    <row r="570" spans="4:6" ht="15" customHeight="1" x14ac:dyDescent="0.15">
      <c r="D570" s="173"/>
      <c r="E570" s="134"/>
      <c r="F570" s="53"/>
    </row>
    <row r="571" spans="4:6" ht="15" customHeight="1" x14ac:dyDescent="0.15">
      <c r="D571" s="173"/>
      <c r="E571" s="134"/>
      <c r="F571" s="53"/>
    </row>
    <row r="572" spans="4:6" ht="15" customHeight="1" x14ac:dyDescent="0.15">
      <c r="D572" s="173"/>
      <c r="E572" s="134"/>
      <c r="F572" s="53"/>
    </row>
    <row r="573" spans="4:6" ht="15" customHeight="1" x14ac:dyDescent="0.15">
      <c r="D573" s="173"/>
      <c r="E573" s="134"/>
      <c r="F573" s="53"/>
    </row>
    <row r="574" spans="4:6" ht="15" customHeight="1" x14ac:dyDescent="0.15">
      <c r="D574" s="173"/>
      <c r="E574" s="134"/>
      <c r="F574" s="53"/>
    </row>
    <row r="575" spans="4:6" ht="15" customHeight="1" x14ac:dyDescent="0.15">
      <c r="D575" s="173"/>
      <c r="E575" s="134"/>
      <c r="F575" s="53"/>
    </row>
    <row r="576" spans="4:6" ht="15" customHeight="1" x14ac:dyDescent="0.15">
      <c r="D576" s="173"/>
      <c r="E576" s="134"/>
      <c r="F576" s="53"/>
    </row>
    <row r="577" spans="4:6" ht="15" customHeight="1" x14ac:dyDescent="0.15">
      <c r="D577" s="173"/>
      <c r="E577" s="134"/>
      <c r="F577" s="53"/>
    </row>
    <row r="578" spans="4:6" ht="15" customHeight="1" x14ac:dyDescent="0.15">
      <c r="D578" s="173"/>
      <c r="E578" s="134"/>
      <c r="F578" s="53"/>
    </row>
    <row r="579" spans="4:6" ht="15" customHeight="1" x14ac:dyDescent="0.15">
      <c r="D579" s="173"/>
      <c r="E579" s="134"/>
      <c r="F579" s="53"/>
    </row>
    <row r="580" spans="4:6" ht="15" customHeight="1" x14ac:dyDescent="0.15">
      <c r="D580" s="173"/>
      <c r="E580" s="134"/>
      <c r="F580" s="53"/>
    </row>
    <row r="581" spans="4:6" ht="15" customHeight="1" x14ac:dyDescent="0.15">
      <c r="D581" s="173"/>
      <c r="E581" s="134"/>
      <c r="F581" s="53"/>
    </row>
    <row r="582" spans="4:6" ht="15" customHeight="1" x14ac:dyDescent="0.15">
      <c r="D582" s="173"/>
      <c r="E582" s="134"/>
      <c r="F582" s="53"/>
    </row>
    <row r="583" spans="4:6" ht="15" customHeight="1" x14ac:dyDescent="0.15">
      <c r="D583" s="173"/>
      <c r="E583" s="134"/>
      <c r="F583" s="53"/>
    </row>
    <row r="584" spans="4:6" ht="15" customHeight="1" x14ac:dyDescent="0.15">
      <c r="D584" s="173"/>
      <c r="E584" s="134"/>
      <c r="F584" s="53"/>
    </row>
    <row r="585" spans="4:6" ht="15" customHeight="1" x14ac:dyDescent="0.15">
      <c r="D585" s="173"/>
      <c r="E585" s="134"/>
      <c r="F585" s="53"/>
    </row>
    <row r="586" spans="4:6" ht="15" customHeight="1" x14ac:dyDescent="0.15">
      <c r="D586" s="173"/>
      <c r="E586" s="134"/>
      <c r="F586" s="53"/>
    </row>
    <row r="587" spans="4:6" ht="15" customHeight="1" x14ac:dyDescent="0.15">
      <c r="D587" s="173"/>
      <c r="E587" s="134"/>
      <c r="F587" s="53"/>
    </row>
    <row r="588" spans="4:6" ht="15" customHeight="1" x14ac:dyDescent="0.15">
      <c r="D588" s="173"/>
      <c r="E588" s="134"/>
      <c r="F588" s="53"/>
    </row>
    <row r="589" spans="4:6" ht="15" customHeight="1" x14ac:dyDescent="0.15">
      <c r="D589" s="173"/>
      <c r="E589" s="134"/>
      <c r="F589" s="53"/>
    </row>
    <row r="590" spans="4:6" ht="15" customHeight="1" x14ac:dyDescent="0.15">
      <c r="D590" s="173"/>
      <c r="E590" s="134"/>
      <c r="F590" s="53"/>
    </row>
    <row r="591" spans="4:6" ht="15" customHeight="1" x14ac:dyDescent="0.15">
      <c r="D591" s="173"/>
      <c r="E591" s="134"/>
      <c r="F591" s="53"/>
    </row>
    <row r="592" spans="4:6" ht="15" customHeight="1" x14ac:dyDescent="0.15">
      <c r="D592" s="173"/>
      <c r="E592" s="134"/>
      <c r="F592" s="53"/>
    </row>
    <row r="593" spans="4:6" ht="15" customHeight="1" x14ac:dyDescent="0.15">
      <c r="D593" s="173"/>
      <c r="E593" s="134"/>
      <c r="F593" s="53"/>
    </row>
    <row r="594" spans="4:6" ht="15" customHeight="1" x14ac:dyDescent="0.15">
      <c r="D594" s="173"/>
      <c r="E594" s="134"/>
      <c r="F594" s="53"/>
    </row>
    <row r="595" spans="4:6" ht="15" customHeight="1" x14ac:dyDescent="0.15">
      <c r="D595" s="173"/>
      <c r="E595" s="134"/>
      <c r="F595" s="53"/>
    </row>
    <row r="596" spans="4:6" ht="15" customHeight="1" x14ac:dyDescent="0.15">
      <c r="D596" s="173"/>
      <c r="E596" s="134"/>
      <c r="F596" s="53"/>
    </row>
    <row r="597" spans="4:6" ht="15" customHeight="1" x14ac:dyDescent="0.15">
      <c r="D597" s="173"/>
      <c r="E597" s="134"/>
      <c r="F597" s="53"/>
    </row>
    <row r="598" spans="4:6" ht="15" customHeight="1" x14ac:dyDescent="0.15">
      <c r="D598" s="173"/>
      <c r="E598" s="134"/>
      <c r="F598" s="53"/>
    </row>
    <row r="599" spans="4:6" ht="15" customHeight="1" x14ac:dyDescent="0.15">
      <c r="D599" s="173"/>
      <c r="E599" s="134"/>
      <c r="F599" s="53"/>
    </row>
    <row r="600" spans="4:6" ht="15" customHeight="1" x14ac:dyDescent="0.15">
      <c r="D600" s="173"/>
      <c r="E600" s="134"/>
      <c r="F600" s="53"/>
    </row>
    <row r="601" spans="4:6" ht="15" customHeight="1" x14ac:dyDescent="0.15">
      <c r="D601" s="173"/>
      <c r="E601" s="134"/>
      <c r="F601" s="53"/>
    </row>
    <row r="602" spans="4:6" ht="15" customHeight="1" x14ac:dyDescent="0.15">
      <c r="D602" s="173"/>
      <c r="E602" s="134"/>
      <c r="F602" s="53"/>
    </row>
    <row r="603" spans="4:6" ht="15" customHeight="1" x14ac:dyDescent="0.15">
      <c r="D603" s="173"/>
      <c r="E603" s="134"/>
      <c r="F603" s="53"/>
    </row>
    <row r="604" spans="4:6" ht="15" customHeight="1" x14ac:dyDescent="0.15">
      <c r="D604" s="173"/>
      <c r="E604" s="134"/>
      <c r="F604" s="53"/>
    </row>
    <row r="605" spans="4:6" ht="15" customHeight="1" x14ac:dyDescent="0.15">
      <c r="D605" s="173"/>
      <c r="E605" s="134"/>
      <c r="F605" s="53"/>
    </row>
    <row r="606" spans="4:6" ht="15" customHeight="1" x14ac:dyDescent="0.15">
      <c r="D606" s="173"/>
      <c r="E606" s="134"/>
      <c r="F606" s="53"/>
    </row>
    <row r="607" spans="4:6" ht="15" customHeight="1" x14ac:dyDescent="0.15">
      <c r="D607" s="173"/>
      <c r="E607" s="134"/>
      <c r="F607" s="53"/>
    </row>
    <row r="608" spans="4:6" ht="15" customHeight="1" x14ac:dyDescent="0.15">
      <c r="D608" s="173"/>
      <c r="E608" s="134"/>
      <c r="F608" s="53"/>
    </row>
    <row r="609" spans="4:6" ht="15" customHeight="1" x14ac:dyDescent="0.15">
      <c r="D609" s="173"/>
      <c r="E609" s="134"/>
      <c r="F609" s="53"/>
    </row>
    <row r="610" spans="4:6" ht="15" customHeight="1" x14ac:dyDescent="0.15">
      <c r="D610" s="173"/>
      <c r="E610" s="134"/>
      <c r="F610" s="53"/>
    </row>
    <row r="611" spans="4:6" ht="15" customHeight="1" x14ac:dyDescent="0.15">
      <c r="D611" s="173"/>
      <c r="E611" s="134"/>
      <c r="F611" s="53"/>
    </row>
    <row r="612" spans="4:6" ht="15" customHeight="1" x14ac:dyDescent="0.15">
      <c r="D612" s="173"/>
      <c r="E612" s="134"/>
      <c r="F612" s="53"/>
    </row>
    <row r="613" spans="4:6" ht="15" customHeight="1" x14ac:dyDescent="0.15">
      <c r="D613" s="173"/>
      <c r="E613" s="134"/>
      <c r="F613" s="53"/>
    </row>
  </sheetData>
  <sheetProtection selectLockedCells="1"/>
  <mergeCells count="1">
    <mergeCell ref="D234:F234"/>
  </mergeCells>
  <phoneticPr fontId="2" type="noConversion"/>
  <printOptions horizontalCentered="1"/>
  <pageMargins left="0.78740157480314965" right="0.6692913385826772" top="0.94488188976377963" bottom="0.59055118110236227" header="0.39370078740157483" footer="0.19685039370078741"/>
  <pageSetup paperSize="9" scale="76" fitToHeight="0" orientation="portrait" r:id="rId1"/>
  <headerFooter>
    <oddHeader xml:space="preserve">&amp;L&amp;8INVESTITOR:
GRAĐEVINA:
PROJEKTANT:&amp;11
&amp;C&amp;8OSNOVNA ŠKOLA  VLADIMIR NAZOR , BUDINŠČINA 18 C, BUDINŠČINA
ŠKOLSKA DVORANA UZ PŠ HRAŠĆINA na k.č.  1705/4  k.o. Hrašćinski Kraljevec
ZVONKO VARGA, dipl.ing.grad.
&amp;R&amp;8
</oddHeader>
    <oddFooter>&amp;CTroškovnik prometnih površina
&amp;RLIST &amp;P od &amp;N</oddFooter>
  </headerFooter>
  <rowBreaks count="9" manualBreakCount="9">
    <brk id="27" max="5" man="1"/>
    <brk id="56" max="5" man="1"/>
    <brk id="77" max="5" man="1"/>
    <brk id="105" max="5" man="1"/>
    <brk id="122" max="5" man="1"/>
    <brk id="139" max="5" man="1"/>
    <brk id="153" max="5" man="1"/>
    <brk id="187" max="5" man="1"/>
    <brk id="21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OPĆI UVJETI</vt:lpstr>
      <vt:lpstr>Hrascina_Izgradnja dvorane</vt:lpstr>
      <vt:lpstr>'Hrascina_Izgradnja dvorane'!Ispis_naslova</vt:lpstr>
      <vt:lpstr>'Hrascina_Izgradnja dvorane'!Podrucje_ispisa</vt:lpstr>
      <vt:lpstr>'OPĆI UVJETI'!Podrucje_ispisa</vt:lpstr>
    </vt:vector>
  </TitlesOfParts>
  <Company>IGH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Ivangrading</dc:creator>
  <cp:lastModifiedBy>Zoran Gumbas</cp:lastModifiedBy>
  <cp:lastPrinted>2017-05-26T11:25:08Z</cp:lastPrinted>
  <dcterms:created xsi:type="dcterms:W3CDTF">2008-03-19T14:09:09Z</dcterms:created>
  <dcterms:modified xsi:type="dcterms:W3CDTF">2017-05-30T11:26:00Z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26c14c76-817d-4f10-bbd8-6a979f672bba</vt:lpwstr>
  </property>
</Properties>
</file>