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Za web\Dječji proračun\"/>
    </mc:Choice>
  </mc:AlternateContent>
  <bookViews>
    <workbookView xWindow="0" yWindow="0" windowWidth="28800" windowHeight="12330"/>
  </bookViews>
  <sheets>
    <sheet name="Lis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5" i="1" l="1"/>
  <c r="D44" i="1"/>
  <c r="C44" i="1"/>
  <c r="D6" i="1"/>
  <c r="D8" i="1"/>
  <c r="C75" i="1" l="1"/>
  <c r="D30" i="1"/>
  <c r="C30" i="1"/>
  <c r="D22" i="1"/>
  <c r="C22" i="1"/>
  <c r="D70" i="1" l="1"/>
  <c r="C70" i="1"/>
  <c r="D53" i="1"/>
  <c r="D43" i="1" s="1"/>
  <c r="C53" i="1"/>
  <c r="C43" i="1" s="1"/>
  <c r="D42" i="1" l="1"/>
  <c r="D81" i="1" s="1"/>
  <c r="C42" i="1"/>
  <c r="C81" i="1" s="1"/>
  <c r="C8" i="1"/>
</calcChain>
</file>

<file path=xl/sharedStrings.xml><?xml version="1.0" encoding="utf-8"?>
<sst xmlns="http://schemas.openxmlformats.org/spreadsheetml/2006/main" count="153" uniqueCount="101">
  <si>
    <t>Naziv razdjela</t>
  </si>
  <si>
    <t>Plan 2019.</t>
  </si>
  <si>
    <t>Šifra razdjela, glave, programa, aktivnosti/projekta</t>
  </si>
  <si>
    <t>Gospodarstvo</t>
  </si>
  <si>
    <t>Razdjel 003</t>
  </si>
  <si>
    <t>Glava 00320</t>
  </si>
  <si>
    <t>Program 1000</t>
  </si>
  <si>
    <t>Energetska obnova OŠ Hum na Sutli</t>
  </si>
  <si>
    <t>Energetska obnova OŠ Pregrada</t>
  </si>
  <si>
    <t>Energetska obnova OŠ Zabok</t>
  </si>
  <si>
    <t>Razdjel 006</t>
  </si>
  <si>
    <t>UO za zdravstvo, socijalnu skrb, udruge i mlade</t>
  </si>
  <si>
    <t>Razdjel 007</t>
  </si>
  <si>
    <t>UO za obrazovanje, kulturu, sport i tehničku kulturu</t>
  </si>
  <si>
    <t>UO za gospodarstvo, poljoprivredu, promet i komunalnu infrastrukturu</t>
  </si>
  <si>
    <t>Glava 00340</t>
  </si>
  <si>
    <t>Promet</t>
  </si>
  <si>
    <t>Poboljšanje prometne infrastrukture</t>
  </si>
  <si>
    <t>Glava 00720</t>
  </si>
  <si>
    <t>Program 1003</t>
  </si>
  <si>
    <t xml:space="preserve">Dopunski nastavani i vannastvani program škola </t>
  </si>
  <si>
    <t>Tekuće pomoći gradovima za škole i vrtiće</t>
  </si>
  <si>
    <t>Djeca s teškoćama u razvoju</t>
  </si>
  <si>
    <t>Stipendije</t>
  </si>
  <si>
    <t>Program za nadarenu djecu</t>
  </si>
  <si>
    <t>Prijevoz učenika srednjih škola</t>
  </si>
  <si>
    <t>Školska natjecanja</t>
  </si>
  <si>
    <t>Program građanskog odgoja u školama</t>
  </si>
  <si>
    <t>Projekt Lumen</t>
  </si>
  <si>
    <t>Projekt Baltazar 4</t>
  </si>
  <si>
    <t>Projekt Zalgoajček 3</t>
  </si>
  <si>
    <t>Projekt Školska shema</t>
  </si>
  <si>
    <t>Glava 00730</t>
  </si>
  <si>
    <t>Manifestacija "Susret za Rudija"</t>
  </si>
  <si>
    <t>Osnovno obrazovanje - zakonski standard</t>
  </si>
  <si>
    <t>Program 1001</t>
  </si>
  <si>
    <t>Srednješkolsko obrazovanje - zakonski standard</t>
  </si>
  <si>
    <t>Program 1002</t>
  </si>
  <si>
    <t>Učenički dom - zakonski standard</t>
  </si>
  <si>
    <t>Aktivnost</t>
  </si>
  <si>
    <t>Sufinanciranje predškolskog odgoja u COO Kr. Toplice</t>
  </si>
  <si>
    <t xml:space="preserve">Kapitalni projekt </t>
  </si>
  <si>
    <t>Dodatna ulaganja u objekte OŠ</t>
  </si>
  <si>
    <t>Regionalni centar kompetencija u turizmu i ugostiteljstvu</t>
  </si>
  <si>
    <t>Tekući projekt</t>
  </si>
  <si>
    <t>Dopunska sredstva za materijalne rashode i opremu škola</t>
  </si>
  <si>
    <t>Kultura, sport i tehnička kultura</t>
  </si>
  <si>
    <t>Redovni poslovi ustanova osnovnog obrazovanja</t>
  </si>
  <si>
    <t>Izgradnja, dogradnja i adaptacija OŠ</t>
  </si>
  <si>
    <t>Oprema, informatizacija, nabava pomagala OŠ</t>
  </si>
  <si>
    <t>Redovni poslovi ustanova srednješkolskog obrazovanja</t>
  </si>
  <si>
    <t>Oprema, informatizacija, nabava pomagala SŠ</t>
  </si>
  <si>
    <t>Redovni poslovi učeničkog doma</t>
  </si>
  <si>
    <t xml:space="preserve">Aktivnost </t>
  </si>
  <si>
    <t xml:space="preserve">Tekući projekt </t>
  </si>
  <si>
    <t>Kapitalni projekt</t>
  </si>
  <si>
    <t>Sufinanciranje javnog prijevoza-Odbor za sigurnost u prometu</t>
  </si>
  <si>
    <t>Glava 00620</t>
  </si>
  <si>
    <t>Zdravstvo</t>
  </si>
  <si>
    <t>Provedba Plana zdravstvene zaštite</t>
  </si>
  <si>
    <t>Rana intervencija</t>
  </si>
  <si>
    <t>Prevencija ovisnosti</t>
  </si>
  <si>
    <t>Glava 00630</t>
  </si>
  <si>
    <t xml:space="preserve">Socijalna skrb </t>
  </si>
  <si>
    <t>Pomoć obiteljima i samcima</t>
  </si>
  <si>
    <t>Savjet za socijalnu skrb KZŽ</t>
  </si>
  <si>
    <t>Sufinanciranje nabave školskih udžbenika</t>
  </si>
  <si>
    <t>Pronatalitetni dodatak</t>
  </si>
  <si>
    <t>Glava 00640</t>
  </si>
  <si>
    <t>Udruge i mladi</t>
  </si>
  <si>
    <t>Financiranje udruga</t>
  </si>
  <si>
    <t>Program sukladno zakonu o Crvenom križu</t>
  </si>
  <si>
    <t>Zdravstvena zaštita - iznad standarda</t>
  </si>
  <si>
    <t>Zdravstvena zaštita - usluge prevencije i edukacije</t>
  </si>
  <si>
    <t>Rashodi za materijal i energiju škola - slika zdravlja</t>
  </si>
  <si>
    <t>Provođenje županijskog plana za zdravlje - slika zdravlja</t>
  </si>
  <si>
    <t xml:space="preserve">Tekuće pomoći zdravstvenim organizacijama i udrugama </t>
  </si>
  <si>
    <t>Obrazovanje</t>
  </si>
  <si>
    <t>Socijalna zaštita - iznad standarda</t>
  </si>
  <si>
    <t>Županija - prijatelj djece</t>
  </si>
  <si>
    <t>Provođenje županijske strategije za osobe s invaliditetom</t>
  </si>
  <si>
    <t>Program udruga u području prevencije zdravlja, skrbi o mladima i ranjivim skupinama</t>
  </si>
  <si>
    <t>Programi usmjereni na očuvanje digniteta Domovinskog rata i psihopodrška</t>
  </si>
  <si>
    <t>UO za javnu nabavu i EU fondove</t>
  </si>
  <si>
    <t>Glava 00920</t>
  </si>
  <si>
    <t>EU fondovi</t>
  </si>
  <si>
    <t>Energetska obnova OŠ Đurmanec</t>
  </si>
  <si>
    <t xml:space="preserve">Zdravstvena zaštita - zakonski standard </t>
  </si>
  <si>
    <t>Izgradnja, investicije i opremanje zdravstvenih ustanova</t>
  </si>
  <si>
    <t>Energetska obnova OŠ G. Stubica</t>
  </si>
  <si>
    <t>Energetska obnova OŠ Kumrovec</t>
  </si>
  <si>
    <t>UKUPNO</t>
  </si>
  <si>
    <t>I. Izmjena plana            za 2019.</t>
  </si>
  <si>
    <t>Poticanje razvoja malog i srednjeg gospodarstva</t>
  </si>
  <si>
    <t>Izgradnja, investicije i opremanje zdravstvenih ustanova - otplata kredita OB Zabok</t>
  </si>
  <si>
    <t>Izgradnja osnovnoškolskih objekata (SD Đurmanec i Hrašćina)</t>
  </si>
  <si>
    <t>Sportska natjecanja uč OŠ. i SŠ.</t>
  </si>
  <si>
    <r>
      <rPr>
        <b/>
        <sz val="12"/>
        <color theme="1"/>
        <rFont val="Calibri"/>
        <family val="2"/>
        <charset val="238"/>
        <scheme val="minor"/>
      </rPr>
      <t>DJEČJI PRORAČUN 2019. - kratka informacija</t>
    </r>
    <r>
      <rPr>
        <sz val="12"/>
        <color theme="1"/>
        <rFont val="Calibri"/>
        <family val="2"/>
        <charset val="238"/>
        <scheme val="minor"/>
      </rPr>
      <t xml:space="preserve">
Proračun je temeljni financijski i pravni dokument županije u kojem su prikazane planirane uplate i isplate novca kojima se planiraju ostvariti ciljevi i prioriteti razvoja županije. Dječji proračun je izdvojeni dio županijskog proračuna koji prikazuje sredstva koja županija osigurava za ostvarivanje prava djeteta, sredstva koja su u najširem smislu namijenjena djeci. 
Ukupna vrijednost Dječjeg proračuna KZŽ za 2019. godinu iznosi oko 124,2 mil. kuna, u odnosu na ukupan iznos proračuna od 268,8 mil. kn to je 46,2%. U nastavku ćemo kratko prikazati pojedine proračunske stavke i izdvojiti važnije aktivnosti prema Upravnim odjelima nadležnima za određena područja.
</t>
    </r>
    <r>
      <rPr>
        <b/>
        <sz val="12"/>
        <color theme="1"/>
        <rFont val="Calibri"/>
        <family val="2"/>
        <charset val="238"/>
        <scheme val="minor"/>
      </rPr>
      <t>UO za gospodarstvo, poljoprivredu, promet i komunalnu infrastrukturu</t>
    </r>
    <r>
      <rPr>
        <sz val="12"/>
        <color theme="1"/>
        <rFont val="Calibri"/>
        <family val="2"/>
        <charset val="238"/>
        <scheme val="minor"/>
      </rPr>
      <t xml:space="preserve">
U proračunu su sadržane proračunske stavke koje su vezane za energetsku obnovu 3 osnovne škole (Hum na Sutli, Pregrada i Zabok)  u 2019. godini u vrijednosti 11,7 mil. kuna. 
Također su predviđena sredstva od 98.000,00 kuna namijenjena najmlađima za upoznavanje s opasnostima u prometu te kako se ponašati u prometu (program prometne kulture za najmlađe „JUMICAR“, akcija „Promet nije šala ni opasnost mala“ u sklopu koje je kupljena didaktička oprema za dječje vrtiće kojom se potiče razvoj prometne kulture i sigurnosti djece u prometu). 
</t>
    </r>
    <r>
      <rPr>
        <b/>
        <sz val="12"/>
        <color theme="1"/>
        <rFont val="Calibri"/>
        <family val="2"/>
        <charset val="238"/>
        <scheme val="minor"/>
      </rPr>
      <t>UO za zdravstvo, socijalnu skrb, udruge i mlade</t>
    </r>
    <r>
      <rPr>
        <sz val="12"/>
        <color theme="1"/>
        <rFont val="Calibri"/>
        <family val="2"/>
        <charset val="238"/>
        <scheme val="minor"/>
      </rPr>
      <t xml:space="preserve">
U području zdravstva izdvaja se ukupno 18,4 mil kuna tzv. decentraliziranih sredstava (sredstva koja Država doznačuje Županiji) za zdravstvene ustanove kojima je Županija osnivač, te se od tog iznosa 2,4 mil. izdvaja se pružanje usluga djeci i za djecu. Iz vlastitih sredstava Županija otplaćuje kredit za izgradnju Opće bolnice Zabok i bolnice hrvatskih veterana. Uz to financira se i provedba programa i projekata udruga i zdravstvenih institucija namijenjenih djeci u iznosu od 30.000 kn.  Jedan od prioriteta su i usluge rane intervencije (terapijski i rehabilitacijski rad s djecom s teškoćama u razvoju predškolske dobi) te se 250.000 kn izdvaja za sufinanciranje stručnih djelatnika i opreme u tom području. U školama gdje je utvrđena zdravstveno neispravna voda, osigurava se i zdravstveno ispravna vode kupnjom automata za vodu, u iznosu od 38.000 kn. Također, provode se preventivni programi (programi kojima sprečavamo nastanak svih vrsta ovisnosti) u školama te obilježavaju važniji datumi vezani uz problematiku ovisnosti (20.000 kn). 
</t>
    </r>
  </si>
  <si>
    <r>
      <t xml:space="preserve">U području socijalne skrbi osiguravaju se novčane pomoći obiteljima u teškim životnim prilikama ili zbog teže bolesti djeteta ili člana obitelji (oko 100.000 kn).  Sufinancira  se nabava školskih udžbenika i nastavnih pomagala obiteljima s troje i više djece i jednoroditeljskim obiteljima (150.000 kn) te se pomaže obiteljima s troje i više djece za rođenje djeteta (285.000 kn). Korisnicima poludnevnog boravka u školama sufinancira se prijevoz, a također se sufinanciraju projekti i aktivnosti udruga osoba s invaliditetom namijenjenih djeci (25.000) . Kroz Projekt Županija-prijateljica djece provode se također aktivnosti vezane uz promicanje dječjih prava u iznosu od 80.000 kn. 
U području udruga i mladih sufinancira se rad i projekti udruga koje provode aktivnosti za djecu (200.000 kn), te se podupiru aktivnosti Crvenog križa namijenjene najmlađima (20.000 kn). 
</t>
    </r>
    <r>
      <rPr>
        <b/>
        <sz val="12"/>
        <color theme="1"/>
        <rFont val="Calibri"/>
        <family val="2"/>
        <charset val="238"/>
        <scheme val="minor"/>
      </rPr>
      <t>UO za obrazovanje, kulturu, sport i tehničku kulturu</t>
    </r>
    <r>
      <rPr>
        <sz val="12"/>
        <color theme="1"/>
        <rFont val="Calibri"/>
        <family val="2"/>
        <charset val="238"/>
        <scheme val="minor"/>
      </rPr>
      <t xml:space="preserve">
U području obrazovanja izdvaja se ukupno 40,8 mil. kuna decentraliziranih sredstava (sredstava su to iz Državnog proračuna kojima se osigurava zakonski standard u našim školama) iz čega se financiraju materijalno tehnički uvjeti rada u školama, prijevoz učenika osnovnih škola te dio investicijskih i kapitalnih (velikih) ulaganja. Tu je značajno spomenuti izgradnju sportske dvorane u Područnoj školi  Hrašćina i te početak gradnje dvorane u Zlatar Bistrici. Također završava se i sportska dvorana u Đurmancu za što je Županija izdvojila 7,7 mil. Kuna tijekom 2019. Iz decentraliziranih sredstava financira se također rad učeničkih domova u srednjim školama u  Pregradi i Bedekovčini. 
</t>
    </r>
  </si>
  <si>
    <r>
      <t xml:space="preserve">Dodatno se za obrazovanje izdvaja još 43,7 mil. kn. Između ostalog 22,6 mil. kn se izdvaja za prijevoz učenika srednjih škola. Oko 1,4 mil. kn izdvaja se za oko 200 učeničkih i studentskih stipendija. Financiraju se županijska natjecanja osnovnih i srednjih škola u sportu i umjetnosti sa 420.000 kn. Što je, uz redoviti prijem za sve učenike i učenice koji su osvojili jedno od prva tri mjesta na državnim natjecanjima te njihovim prigodnim nagrađivanjem, oko 600.000 kn izdvajanja  za programe rada s darovitom djecom.  Tu je još projekt Lumen, namijenjen darovitoj djeci, za čiju smo provedbu osigurali 180.000 kn prijavom na natječaj. Za natjecanja u sportu koje organizira Školski sportski savez Krapinsko-zagorske županije, izdvaja se oko 220.000 kn. Posebna pažnja pridaje se djeci s teškoćama u razvoju gdje se kroz projekt Baltazar osigurava oko 60 pomoćnika u nastavi za djecu s teškoćama u razvoju. Kroz projekt se izdvaja 2,5 mil. kuna. Županija osigurava i različite programe predškolskog odgoja u iznosu od  oko 300.000 kn. Kroz projekt Zalogajček osigurana je besplatna školska kuhinja za oko 1400 učenika iz obitelji koje se nalaze u teškoj životnoj situaciji, u vrijednosti  1,5 mil. kuna. Također, svake godine se osigura oko 3 mil. kuna za različite radove u obrazovnim ustanovama kao što su nabava razne opreme, popravci na krovovima, rekonstrukciju sanitarnih čvorova,  hitnih nepredvidivih situacija i sl.
</t>
    </r>
    <r>
      <rPr>
        <b/>
        <sz val="12"/>
        <color theme="1"/>
        <rFont val="Calibri"/>
        <family val="2"/>
        <charset val="238"/>
        <scheme val="minor"/>
      </rPr>
      <t>UO za javnu nabavu i EU fondove</t>
    </r>
    <r>
      <rPr>
        <sz val="12"/>
        <color theme="1"/>
        <rFont val="Calibri"/>
        <family val="2"/>
        <charset val="238"/>
        <scheme val="minor"/>
      </rPr>
      <t xml:space="preserve">
Ove godine pokreće se postupak za energetsku obnovu još 3 osnovne škole u Đurmancu, Gornjoj Stubici i Kumrovcu, ukupne  vrijednosti  23,7 mil. kuna. 
</t>
    </r>
  </si>
  <si>
    <t>Važno je napomenuti da se iz proračuna vidi veliko ulaganje u energetske obnove škola : KZŽ uvijek ide u korak s vremenom – a imperativ danas je okretanje prema energetskoj učinkovitosti i obnovljivim izvorima energije. Kroz projekte do sada pokazali smo koliko nam je to važno i koliko truda i energije ulažemo upravo u to područje. Samo od 2013. godine do danas u projekte izgradnje, obnove zgrada i rekonstrukcije – škola, domova zdravlja, zgrada javne uprave i slično, Krapinsko-zagorska županija uložila je preko 50 milijuna kuna na ukupno 33 objekta. Uz trenutne radove na energetskoj obnovi planira se nastavak u razdoblju do 2020. godine na šest školskih objekata ukupne vrijednosti investicije 40 milijuna kuna. Energetskom obnovom ne samo da ostvarujemo energetske uštede, nego želimo i pokazati primjer svim budućim generacijama kako na pametan i održiv način gospodariti sa svime što nas okružuje, pa tako i s energijom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</si>
</sst>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2"/>
      <color theme="1"/>
      <name val="Calibri"/>
      <family val="2"/>
      <charset val="238"/>
      <scheme val="minor"/>
    </font>
    <font>
      <b/>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20">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hair">
        <color auto="1"/>
      </right>
      <top style="double">
        <color auto="1"/>
      </top>
      <bottom style="hair">
        <color auto="1"/>
      </bottom>
      <diagonal/>
    </border>
    <border>
      <left style="hair">
        <color auto="1"/>
      </left>
      <right style="hair">
        <color auto="1"/>
      </right>
      <top/>
      <bottom style="hair">
        <color auto="1"/>
      </bottom>
      <diagonal/>
    </border>
    <border>
      <left style="thin">
        <color auto="1"/>
      </left>
      <right/>
      <top style="thin">
        <color auto="1"/>
      </top>
      <bottom/>
      <diagonal/>
    </border>
    <border>
      <left style="thin">
        <color auto="1"/>
      </left>
      <right/>
      <top style="double">
        <color auto="1"/>
      </top>
      <bottom style="hair">
        <color auto="1"/>
      </bottom>
      <diagonal/>
    </border>
    <border>
      <left style="thin">
        <color auto="1"/>
      </left>
      <right/>
      <top style="hair">
        <color auto="1"/>
      </top>
      <bottom style="hair">
        <color auto="1"/>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bottom style="hair">
        <color auto="1"/>
      </bottom>
      <diagonal/>
    </border>
    <border>
      <left style="hair">
        <color auto="1"/>
      </left>
      <right style="hair">
        <color auto="1"/>
      </right>
      <top style="thin">
        <color indexed="64"/>
      </top>
      <bottom style="thin">
        <color indexed="64"/>
      </bottom>
      <diagonal/>
    </border>
    <border>
      <left style="hair">
        <color auto="1"/>
      </left>
      <right style="hair">
        <color auto="1"/>
      </right>
      <top/>
      <bottom style="thin">
        <color indexed="64"/>
      </bottom>
      <diagonal/>
    </border>
    <border>
      <left style="hair">
        <color auto="1"/>
      </left>
      <right style="thin">
        <color auto="1"/>
      </right>
      <top style="hair">
        <color auto="1"/>
      </top>
      <bottom style="hair">
        <color auto="1"/>
      </bottom>
      <diagonal/>
    </border>
    <border>
      <left style="hair">
        <color auto="1"/>
      </left>
      <right style="thin">
        <color auto="1"/>
      </right>
      <top style="thin">
        <color auto="1"/>
      </top>
      <bottom/>
      <diagonal/>
    </border>
    <border>
      <left style="hair">
        <color auto="1"/>
      </left>
      <right style="thin">
        <color auto="1"/>
      </right>
      <top style="double">
        <color auto="1"/>
      </top>
      <bottom style="hair">
        <color auto="1"/>
      </bottom>
      <diagonal/>
    </border>
    <border>
      <left style="hair">
        <color auto="1"/>
      </left>
      <right style="thin">
        <color auto="1"/>
      </right>
      <top style="thin">
        <color indexed="64"/>
      </top>
      <bottom style="thin">
        <color indexed="64"/>
      </bottom>
      <diagonal/>
    </border>
    <border>
      <left style="hair">
        <color auto="1"/>
      </left>
      <right style="thin">
        <color auto="1"/>
      </right>
      <top/>
      <bottom style="thin">
        <color indexed="64"/>
      </bottom>
      <diagonal/>
    </border>
    <border>
      <left style="hair">
        <color auto="1"/>
      </left>
      <right style="thin">
        <color auto="1"/>
      </right>
      <top/>
      <bottom style="hair">
        <color auto="1"/>
      </bottom>
      <diagonal/>
    </border>
    <border>
      <left/>
      <right/>
      <top/>
      <bottom style="thin">
        <color auto="1"/>
      </bottom>
      <diagonal/>
    </border>
  </borders>
  <cellStyleXfs count="1">
    <xf numFmtId="0" fontId="0" fillId="0" borderId="0"/>
  </cellStyleXfs>
  <cellXfs count="64">
    <xf numFmtId="0" fontId="0" fillId="0" borderId="0" xfId="0"/>
    <xf numFmtId="49" fontId="0" fillId="0" borderId="0" xfId="0" applyNumberFormat="1"/>
    <xf numFmtId="0" fontId="1" fillId="3" borderId="1" xfId="0" applyFont="1" applyFill="1" applyBorder="1" applyAlignment="1">
      <alignment vertical="center"/>
    </xf>
    <xf numFmtId="4" fontId="1" fillId="3" borderId="1" xfId="0" applyNumberFormat="1" applyFont="1" applyFill="1" applyBorder="1" applyAlignment="1">
      <alignment horizontal="right" vertical="center"/>
    </xf>
    <xf numFmtId="0" fontId="0" fillId="0" borderId="1" xfId="0" applyFont="1" applyFill="1" applyBorder="1"/>
    <xf numFmtId="4" fontId="0" fillId="0" borderId="1" xfId="0" applyNumberFormat="1" applyFont="1" applyFill="1" applyBorder="1" applyAlignment="1">
      <alignment horizontal="right" vertical="center"/>
    </xf>
    <xf numFmtId="0" fontId="1" fillId="3" borderId="4" xfId="0" applyFont="1" applyFill="1" applyBorder="1" applyAlignment="1">
      <alignment horizontal="left" vertical="center"/>
    </xf>
    <xf numFmtId="4" fontId="1" fillId="3" borderId="4" xfId="0" applyNumberFormat="1" applyFont="1" applyFill="1" applyBorder="1" applyAlignment="1">
      <alignment horizontal="right" vertical="center"/>
    </xf>
    <xf numFmtId="0" fontId="0" fillId="2" borderId="1" xfId="0" applyFont="1" applyFill="1" applyBorder="1"/>
    <xf numFmtId="4" fontId="0" fillId="2" borderId="1" xfId="0" applyNumberFormat="1" applyFont="1" applyFill="1" applyBorder="1" applyAlignment="1">
      <alignment horizontal="right" vertical="center"/>
    </xf>
    <xf numFmtId="0" fontId="1" fillId="3" borderId="3" xfId="0" applyFont="1" applyFill="1" applyBorder="1" applyAlignment="1">
      <alignment horizontal="left" vertical="center" wrapText="1"/>
    </xf>
    <xf numFmtId="4" fontId="1" fillId="3" borderId="3" xfId="0" applyNumberFormat="1" applyFont="1" applyFill="1" applyBorder="1" applyAlignment="1">
      <alignment horizontal="right" vertical="center"/>
    </xf>
    <xf numFmtId="0" fontId="1" fillId="5" borderId="2" xfId="0" applyFont="1" applyFill="1" applyBorder="1" applyAlignment="1">
      <alignment horizontal="center" vertical="center"/>
    </xf>
    <xf numFmtId="4" fontId="1" fillId="2" borderId="1" xfId="0" applyNumberFormat="1" applyFont="1" applyFill="1" applyBorder="1" applyAlignment="1">
      <alignment horizontal="right" vertical="center"/>
    </xf>
    <xf numFmtId="0" fontId="1" fillId="5" borderId="5" xfId="0" applyFont="1" applyFill="1" applyBorder="1" applyAlignment="1">
      <alignment horizontal="center" vertical="center" wrapText="1"/>
    </xf>
    <xf numFmtId="49" fontId="1" fillId="3" borderId="6" xfId="0" applyNumberFormat="1" applyFont="1" applyFill="1" applyBorder="1" applyAlignment="1">
      <alignment horizontal="left" vertical="center"/>
    </xf>
    <xf numFmtId="49" fontId="0" fillId="2" borderId="7" xfId="0" applyNumberFormat="1" applyFont="1" applyFill="1" applyBorder="1"/>
    <xf numFmtId="49" fontId="0" fillId="0" borderId="7" xfId="0" applyNumberFormat="1" applyFont="1" applyFill="1" applyBorder="1"/>
    <xf numFmtId="49" fontId="2" fillId="3" borderId="7" xfId="0" applyNumberFormat="1" applyFont="1" applyFill="1" applyBorder="1" applyAlignment="1">
      <alignment horizontal="left" vertical="center"/>
    </xf>
    <xf numFmtId="49" fontId="1" fillId="3" borderId="10" xfId="0" applyNumberFormat="1" applyFont="1" applyFill="1" applyBorder="1" applyAlignment="1">
      <alignment horizontal="left" vertical="center"/>
    </xf>
    <xf numFmtId="49" fontId="1" fillId="2" borderId="7" xfId="0" applyNumberFormat="1" applyFont="1" applyFill="1" applyBorder="1" applyAlignment="1">
      <alignment horizontal="center" vertical="center"/>
    </xf>
    <xf numFmtId="4" fontId="0" fillId="2" borderId="11" xfId="0" applyNumberFormat="1" applyFont="1" applyFill="1" applyBorder="1" applyAlignment="1">
      <alignment horizontal="right" vertical="center"/>
    </xf>
    <xf numFmtId="4" fontId="0" fillId="4" borderId="11" xfId="0" applyNumberFormat="1" applyFont="1" applyFill="1" applyBorder="1" applyAlignment="1">
      <alignment horizontal="right" vertical="center"/>
    </xf>
    <xf numFmtId="4" fontId="0" fillId="0" borderId="11" xfId="0" applyNumberFormat="1" applyFont="1" applyBorder="1" applyAlignment="1">
      <alignment horizontal="right" vertical="center"/>
    </xf>
    <xf numFmtId="0" fontId="0" fillId="0" borderId="2" xfId="0" applyFont="1" applyBorder="1" applyAlignment="1">
      <alignment wrapText="1"/>
    </xf>
    <xf numFmtId="4" fontId="0" fillId="0" borderId="2" xfId="0" applyNumberFormat="1" applyFont="1" applyBorder="1" applyAlignment="1">
      <alignment horizontal="right" vertical="center"/>
    </xf>
    <xf numFmtId="49" fontId="0" fillId="0" borderId="7" xfId="0" applyNumberFormat="1" applyFont="1" applyBorder="1"/>
    <xf numFmtId="0" fontId="0" fillId="0" borderId="1" xfId="0" applyFont="1" applyBorder="1"/>
    <xf numFmtId="4" fontId="0" fillId="0" borderId="1" xfId="0" applyNumberFormat="1" applyFont="1" applyBorder="1" applyAlignment="1">
      <alignment horizontal="right" vertical="center"/>
    </xf>
    <xf numFmtId="4" fontId="0" fillId="0" borderId="13" xfId="0" applyNumberFormat="1" applyFont="1" applyBorder="1" applyAlignment="1">
      <alignment horizontal="right" vertical="center"/>
    </xf>
    <xf numFmtId="49" fontId="0" fillId="2" borderId="8" xfId="0" applyNumberFormat="1" applyFont="1" applyFill="1" applyBorder="1"/>
    <xf numFmtId="0" fontId="0" fillId="2" borderId="11" xfId="0" applyFont="1" applyFill="1" applyBorder="1"/>
    <xf numFmtId="49" fontId="0" fillId="4" borderId="8" xfId="0" applyNumberFormat="1" applyFont="1" applyFill="1" applyBorder="1"/>
    <xf numFmtId="0" fontId="0" fillId="4" borderId="11" xfId="0" applyFont="1" applyFill="1" applyBorder="1"/>
    <xf numFmtId="49" fontId="0" fillId="0" borderId="8" xfId="0" applyNumberFormat="1" applyFont="1" applyBorder="1"/>
    <xf numFmtId="0" fontId="0" fillId="0" borderId="11" xfId="0" applyFont="1" applyBorder="1"/>
    <xf numFmtId="0" fontId="0" fillId="0" borderId="11" xfId="0" applyFont="1" applyBorder="1" applyAlignment="1">
      <alignment wrapText="1"/>
    </xf>
    <xf numFmtId="0" fontId="0" fillId="2" borderId="11" xfId="0" applyFont="1" applyFill="1" applyBorder="1" applyAlignment="1">
      <alignment wrapText="1"/>
    </xf>
    <xf numFmtId="0" fontId="0" fillId="4" borderId="11" xfId="0" applyFont="1" applyFill="1" applyBorder="1" applyAlignment="1">
      <alignment horizontal="left" vertical="center"/>
    </xf>
    <xf numFmtId="49" fontId="0" fillId="0" borderId="8" xfId="0" applyNumberFormat="1" applyFont="1" applyBorder="1" applyAlignment="1">
      <alignment horizontal="left" vertical="center"/>
    </xf>
    <xf numFmtId="49" fontId="0" fillId="0" borderId="5" xfId="0" applyNumberFormat="1" applyFont="1" applyBorder="1" applyAlignment="1">
      <alignment horizontal="left" vertical="center"/>
    </xf>
    <xf numFmtId="0" fontId="0" fillId="0" borderId="1" xfId="0" applyFont="1" applyBorder="1" applyAlignment="1">
      <alignment horizontal="left"/>
    </xf>
    <xf numFmtId="0" fontId="1" fillId="5" borderId="14" xfId="0" applyFont="1" applyFill="1" applyBorder="1" applyAlignment="1">
      <alignment horizontal="center" vertical="center" wrapText="1"/>
    </xf>
    <xf numFmtId="4" fontId="1" fillId="3" borderId="15" xfId="0" applyNumberFormat="1" applyFont="1" applyFill="1" applyBorder="1" applyAlignment="1">
      <alignment horizontal="right" vertical="center"/>
    </xf>
    <xf numFmtId="4" fontId="0" fillId="2" borderId="13"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4" fontId="1" fillId="3" borderId="13" xfId="0" applyNumberFormat="1" applyFont="1" applyFill="1" applyBorder="1" applyAlignment="1">
      <alignment horizontal="right" vertical="center"/>
    </xf>
    <xf numFmtId="4" fontId="0" fillId="2" borderId="16" xfId="0" applyNumberFormat="1" applyFont="1" applyFill="1" applyBorder="1" applyAlignment="1">
      <alignment horizontal="right" vertical="center"/>
    </xf>
    <xf numFmtId="4" fontId="0" fillId="4" borderId="16" xfId="0" applyNumberFormat="1" applyFont="1" applyFill="1" applyBorder="1" applyAlignment="1">
      <alignment horizontal="right" vertical="center"/>
    </xf>
    <xf numFmtId="4" fontId="0" fillId="0" borderId="16" xfId="0" applyNumberFormat="1" applyFont="1" applyBorder="1" applyAlignment="1">
      <alignment horizontal="right" vertical="center"/>
    </xf>
    <xf numFmtId="4" fontId="0" fillId="0" borderId="14" xfId="0" applyNumberFormat="1" applyFont="1" applyBorder="1" applyAlignment="1">
      <alignment horizontal="right" vertical="center"/>
    </xf>
    <xf numFmtId="4" fontId="1" fillId="3" borderId="18" xfId="0" applyNumberFormat="1" applyFont="1" applyFill="1" applyBorder="1" applyAlignment="1">
      <alignment horizontal="right" vertical="center"/>
    </xf>
    <xf numFmtId="4" fontId="3" fillId="0" borderId="13" xfId="0" applyNumberFormat="1" applyFont="1" applyBorder="1" applyAlignment="1">
      <alignment horizontal="right" vertical="center"/>
    </xf>
    <xf numFmtId="4" fontId="1" fillId="2" borderId="13" xfId="0" applyNumberFormat="1" applyFont="1" applyFill="1" applyBorder="1" applyAlignment="1">
      <alignment horizontal="right" vertical="center"/>
    </xf>
    <xf numFmtId="49" fontId="0" fillId="0" borderId="5" xfId="0" applyNumberFormat="1"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wrapText="1"/>
    </xf>
    <xf numFmtId="0" fontId="0" fillId="0" borderId="12" xfId="0" applyFont="1" applyBorder="1" applyAlignment="1">
      <alignment wrapText="1"/>
    </xf>
    <xf numFmtId="4" fontId="0" fillId="0" borderId="2" xfId="0" applyNumberFormat="1" applyFont="1" applyBorder="1" applyAlignment="1">
      <alignment horizontal="right" vertical="center"/>
    </xf>
    <xf numFmtId="0" fontId="0" fillId="0" borderId="12" xfId="0" applyFont="1" applyBorder="1" applyAlignment="1">
      <alignment horizontal="right" vertical="center"/>
    </xf>
    <xf numFmtId="4" fontId="0" fillId="0" borderId="14" xfId="0" applyNumberFormat="1" applyFont="1" applyBorder="1" applyAlignment="1">
      <alignment horizontal="right" vertical="center"/>
    </xf>
    <xf numFmtId="0" fontId="0" fillId="0" borderId="17" xfId="0" applyFont="1" applyBorder="1" applyAlignment="1">
      <alignment horizontal="right" vertical="center"/>
    </xf>
    <xf numFmtId="0" fontId="4" fillId="0" borderId="0" xfId="0" applyFont="1" applyBorder="1" applyAlignment="1">
      <alignment horizontal="left" vertical="top" wrapText="1"/>
    </xf>
    <xf numFmtId="0" fontId="4" fillId="0" borderId="19" xfId="0" applyFont="1" applyBorder="1" applyAlignment="1">
      <alignment horizontal="left" vertical="top"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5"/>
  <sheetViews>
    <sheetView tabSelected="1" zoomScaleNormal="100" workbookViewId="0">
      <selection sqref="A1:D1"/>
    </sheetView>
  </sheetViews>
  <sheetFormatPr defaultRowHeight="15" x14ac:dyDescent="0.25"/>
  <cols>
    <col min="1" max="1" width="19.5703125" customWidth="1"/>
    <col min="2" max="2" width="55.28515625" customWidth="1"/>
    <col min="3" max="4" width="18.7109375" customWidth="1"/>
    <col min="5" max="5" width="15.7109375" customWidth="1"/>
  </cols>
  <sheetData>
    <row r="1" spans="1:4" ht="392.25" customHeight="1" x14ac:dyDescent="0.25">
      <c r="A1" s="62" t="s">
        <v>97</v>
      </c>
      <c r="B1" s="62"/>
      <c r="C1" s="62"/>
      <c r="D1" s="62"/>
    </row>
    <row r="2" spans="1:4" ht="240" customHeight="1" x14ac:dyDescent="0.25">
      <c r="A2" s="62" t="s">
        <v>98</v>
      </c>
      <c r="B2" s="62"/>
      <c r="C2" s="62"/>
      <c r="D2" s="62"/>
    </row>
    <row r="3" spans="1:4" ht="253.5" customHeight="1" x14ac:dyDescent="0.25">
      <c r="A3" s="62" t="s">
        <v>99</v>
      </c>
      <c r="B3" s="62"/>
      <c r="C3" s="62"/>
      <c r="D3" s="62"/>
    </row>
    <row r="4" spans="1:4" ht="156.75" customHeight="1" x14ac:dyDescent="0.25">
      <c r="A4" s="63" t="s">
        <v>100</v>
      </c>
      <c r="B4" s="63"/>
      <c r="C4" s="63"/>
      <c r="D4" s="63"/>
    </row>
    <row r="5" spans="1:4" ht="47.25" customHeight="1" thickBot="1" x14ac:dyDescent="0.3">
      <c r="A5" s="14" t="s">
        <v>2</v>
      </c>
      <c r="B5" s="12" t="s">
        <v>0</v>
      </c>
      <c r="C5" s="12" t="s">
        <v>1</v>
      </c>
      <c r="D5" s="42" t="s">
        <v>92</v>
      </c>
    </row>
    <row r="6" spans="1:4" ht="30" customHeight="1" thickTop="1" x14ac:dyDescent="0.25">
      <c r="A6" s="15" t="s">
        <v>4</v>
      </c>
      <c r="B6" s="10" t="s">
        <v>14</v>
      </c>
      <c r="C6" s="11">
        <v>17350700</v>
      </c>
      <c r="D6" s="43">
        <f>D7+D12</f>
        <v>11745700</v>
      </c>
    </row>
    <row r="7" spans="1:4" x14ac:dyDescent="0.25">
      <c r="A7" s="16" t="s">
        <v>5</v>
      </c>
      <c r="B7" s="8" t="s">
        <v>3</v>
      </c>
      <c r="C7" s="9">
        <v>17262700</v>
      </c>
      <c r="D7" s="44">
        <v>11647700</v>
      </c>
    </row>
    <row r="8" spans="1:4" x14ac:dyDescent="0.25">
      <c r="A8" s="26" t="s">
        <v>6</v>
      </c>
      <c r="B8" s="27" t="s">
        <v>93</v>
      </c>
      <c r="C8" s="28">
        <f>SUM(C9:C11)</f>
        <v>17262700</v>
      </c>
      <c r="D8" s="29">
        <f>SUM(D9:D11)</f>
        <v>11647700</v>
      </c>
    </row>
    <row r="9" spans="1:4" x14ac:dyDescent="0.25">
      <c r="A9" s="26" t="s">
        <v>41</v>
      </c>
      <c r="B9" s="27" t="s">
        <v>7</v>
      </c>
      <c r="C9" s="28">
        <v>4260900</v>
      </c>
      <c r="D9" s="29">
        <v>2775900</v>
      </c>
    </row>
    <row r="10" spans="1:4" x14ac:dyDescent="0.25">
      <c r="A10" s="26" t="s">
        <v>55</v>
      </c>
      <c r="B10" s="27" t="s">
        <v>8</v>
      </c>
      <c r="C10" s="28">
        <v>6320900</v>
      </c>
      <c r="D10" s="29">
        <v>3100900</v>
      </c>
    </row>
    <row r="11" spans="1:4" x14ac:dyDescent="0.25">
      <c r="A11" s="26" t="s">
        <v>41</v>
      </c>
      <c r="B11" s="27" t="s">
        <v>9</v>
      </c>
      <c r="C11" s="28">
        <v>6680900</v>
      </c>
      <c r="D11" s="29">
        <v>5770900</v>
      </c>
    </row>
    <row r="12" spans="1:4" x14ac:dyDescent="0.25">
      <c r="A12" s="16" t="s">
        <v>15</v>
      </c>
      <c r="B12" s="8" t="s">
        <v>16</v>
      </c>
      <c r="C12" s="9">
        <v>88000</v>
      </c>
      <c r="D12" s="44">
        <v>98000</v>
      </c>
    </row>
    <row r="13" spans="1:4" x14ac:dyDescent="0.25">
      <c r="A13" s="17" t="s">
        <v>6</v>
      </c>
      <c r="B13" s="4" t="s">
        <v>17</v>
      </c>
      <c r="C13" s="5">
        <v>88000</v>
      </c>
      <c r="D13" s="45">
        <v>98000</v>
      </c>
    </row>
    <row r="14" spans="1:4" x14ac:dyDescent="0.25">
      <c r="A14" s="17" t="s">
        <v>53</v>
      </c>
      <c r="B14" s="4" t="s">
        <v>56</v>
      </c>
      <c r="C14" s="5">
        <v>88000</v>
      </c>
      <c r="D14" s="45">
        <v>98000</v>
      </c>
    </row>
    <row r="15" spans="1:4" ht="30.75" customHeight="1" x14ac:dyDescent="0.25">
      <c r="A15" s="18" t="s">
        <v>10</v>
      </c>
      <c r="B15" s="2" t="s">
        <v>11</v>
      </c>
      <c r="C15" s="3">
        <v>3922383</v>
      </c>
      <c r="D15" s="46">
        <v>3987383</v>
      </c>
    </row>
    <row r="16" spans="1:4" x14ac:dyDescent="0.25">
      <c r="A16" s="30" t="s">
        <v>57</v>
      </c>
      <c r="B16" s="31" t="s">
        <v>58</v>
      </c>
      <c r="C16" s="21">
        <v>3057383</v>
      </c>
      <c r="D16" s="47">
        <v>3057383</v>
      </c>
    </row>
    <row r="17" spans="1:4" x14ac:dyDescent="0.25">
      <c r="A17" s="32" t="s">
        <v>6</v>
      </c>
      <c r="B17" s="33" t="s">
        <v>87</v>
      </c>
      <c r="C17" s="22">
        <v>2394883</v>
      </c>
      <c r="D17" s="48">
        <v>2394883</v>
      </c>
    </row>
    <row r="18" spans="1:4" x14ac:dyDescent="0.25">
      <c r="A18" s="32" t="s">
        <v>55</v>
      </c>
      <c r="B18" s="33" t="s">
        <v>88</v>
      </c>
      <c r="C18" s="22">
        <v>2394883</v>
      </c>
      <c r="D18" s="48">
        <v>2394883</v>
      </c>
    </row>
    <row r="19" spans="1:4" x14ac:dyDescent="0.25">
      <c r="A19" s="34" t="s">
        <v>35</v>
      </c>
      <c r="B19" s="35" t="s">
        <v>72</v>
      </c>
      <c r="C19" s="23">
        <v>312000</v>
      </c>
      <c r="D19" s="49">
        <v>312000</v>
      </c>
    </row>
    <row r="20" spans="1:4" x14ac:dyDescent="0.25">
      <c r="A20" s="54" t="s">
        <v>55</v>
      </c>
      <c r="B20" s="56" t="s">
        <v>94</v>
      </c>
      <c r="C20" s="58">
        <v>312000</v>
      </c>
      <c r="D20" s="60">
        <v>312000</v>
      </c>
    </row>
    <row r="21" spans="1:4" x14ac:dyDescent="0.25">
      <c r="A21" s="55"/>
      <c r="B21" s="57"/>
      <c r="C21" s="59"/>
      <c r="D21" s="61"/>
    </row>
    <row r="22" spans="1:4" x14ac:dyDescent="0.25">
      <c r="A22" s="34" t="s">
        <v>37</v>
      </c>
      <c r="B22" s="35" t="s">
        <v>73</v>
      </c>
      <c r="C22" s="23">
        <f>SUM(C23:C28)</f>
        <v>350500</v>
      </c>
      <c r="D22" s="49">
        <f t="shared" ref="D22" si="0">SUM(D23:D28)</f>
        <v>350500</v>
      </c>
    </row>
    <row r="23" spans="1:4" x14ac:dyDescent="0.25">
      <c r="A23" s="34" t="s">
        <v>53</v>
      </c>
      <c r="B23" s="35" t="s">
        <v>74</v>
      </c>
      <c r="C23" s="23">
        <v>38000</v>
      </c>
      <c r="D23" s="49">
        <v>38000</v>
      </c>
    </row>
    <row r="24" spans="1:4" x14ac:dyDescent="0.25">
      <c r="A24" s="34" t="s">
        <v>53</v>
      </c>
      <c r="B24" s="36" t="s">
        <v>75</v>
      </c>
      <c r="C24" s="23">
        <v>7500</v>
      </c>
      <c r="D24" s="49">
        <v>7500</v>
      </c>
    </row>
    <row r="25" spans="1:4" x14ac:dyDescent="0.25">
      <c r="A25" s="34" t="s">
        <v>53</v>
      </c>
      <c r="B25" s="36" t="s">
        <v>59</v>
      </c>
      <c r="C25" s="23">
        <v>5000</v>
      </c>
      <c r="D25" s="49">
        <v>5000</v>
      </c>
    </row>
    <row r="26" spans="1:4" x14ac:dyDescent="0.25">
      <c r="A26" s="34" t="s">
        <v>53</v>
      </c>
      <c r="B26" s="36" t="s">
        <v>60</v>
      </c>
      <c r="C26" s="23">
        <v>250000</v>
      </c>
      <c r="D26" s="49">
        <v>250000</v>
      </c>
    </row>
    <row r="27" spans="1:4" x14ac:dyDescent="0.25">
      <c r="A27" s="34" t="s">
        <v>53</v>
      </c>
      <c r="B27" s="36" t="s">
        <v>76</v>
      </c>
      <c r="C27" s="23">
        <v>30000</v>
      </c>
      <c r="D27" s="49">
        <v>30000</v>
      </c>
    </row>
    <row r="28" spans="1:4" x14ac:dyDescent="0.25">
      <c r="A28" s="34" t="s">
        <v>53</v>
      </c>
      <c r="B28" s="36" t="s">
        <v>61</v>
      </c>
      <c r="C28" s="23">
        <v>20000</v>
      </c>
      <c r="D28" s="49">
        <v>20000</v>
      </c>
    </row>
    <row r="29" spans="1:4" x14ac:dyDescent="0.25">
      <c r="A29" s="30" t="s">
        <v>62</v>
      </c>
      <c r="B29" s="37" t="s">
        <v>63</v>
      </c>
      <c r="C29" s="21">
        <v>635000</v>
      </c>
      <c r="D29" s="47">
        <v>700000</v>
      </c>
    </row>
    <row r="30" spans="1:4" x14ac:dyDescent="0.25">
      <c r="A30" s="34" t="s">
        <v>35</v>
      </c>
      <c r="B30" s="36" t="s">
        <v>78</v>
      </c>
      <c r="C30" s="23">
        <f>SUM(C31:C36)</f>
        <v>635000</v>
      </c>
      <c r="D30" s="49">
        <f t="shared" ref="D30" si="1">SUM(D31:D36)</f>
        <v>700000</v>
      </c>
    </row>
    <row r="31" spans="1:4" x14ac:dyDescent="0.25">
      <c r="A31" s="34" t="s">
        <v>39</v>
      </c>
      <c r="B31" s="36" t="s">
        <v>65</v>
      </c>
      <c r="C31" s="23">
        <v>25000</v>
      </c>
      <c r="D31" s="49">
        <v>60000</v>
      </c>
    </row>
    <row r="32" spans="1:4" x14ac:dyDescent="0.25">
      <c r="A32" s="34" t="s">
        <v>39</v>
      </c>
      <c r="B32" s="36" t="s">
        <v>64</v>
      </c>
      <c r="C32" s="23">
        <v>100000</v>
      </c>
      <c r="D32" s="49">
        <v>100000</v>
      </c>
    </row>
    <row r="33" spans="1:4" x14ac:dyDescent="0.25">
      <c r="A33" s="34" t="s">
        <v>39</v>
      </c>
      <c r="B33" s="36" t="s">
        <v>66</v>
      </c>
      <c r="C33" s="23">
        <v>150000</v>
      </c>
      <c r="D33" s="49">
        <v>150000</v>
      </c>
    </row>
    <row r="34" spans="1:4" x14ac:dyDescent="0.25">
      <c r="A34" s="34" t="s">
        <v>39</v>
      </c>
      <c r="B34" s="36" t="s">
        <v>67</v>
      </c>
      <c r="C34" s="23">
        <v>285000</v>
      </c>
      <c r="D34" s="49">
        <v>285000</v>
      </c>
    </row>
    <row r="35" spans="1:4" x14ac:dyDescent="0.25">
      <c r="A35" s="34" t="s">
        <v>39</v>
      </c>
      <c r="B35" s="38" t="s">
        <v>79</v>
      </c>
      <c r="C35" s="23">
        <v>50000</v>
      </c>
      <c r="D35" s="49">
        <v>80000</v>
      </c>
    </row>
    <row r="36" spans="1:4" ht="15.75" customHeight="1" x14ac:dyDescent="0.25">
      <c r="A36" s="34" t="s">
        <v>39</v>
      </c>
      <c r="B36" s="36" t="s">
        <v>80</v>
      </c>
      <c r="C36" s="23">
        <v>25000</v>
      </c>
      <c r="D36" s="49">
        <v>25000</v>
      </c>
    </row>
    <row r="37" spans="1:4" x14ac:dyDescent="0.25">
      <c r="A37" s="30" t="s">
        <v>68</v>
      </c>
      <c r="B37" s="37" t="s">
        <v>69</v>
      </c>
      <c r="C37" s="21">
        <v>230000</v>
      </c>
      <c r="D37" s="47">
        <v>230000</v>
      </c>
    </row>
    <row r="38" spans="1:4" x14ac:dyDescent="0.25">
      <c r="A38" s="34" t="s">
        <v>35</v>
      </c>
      <c r="B38" s="36" t="s">
        <v>70</v>
      </c>
      <c r="C38" s="23">
        <v>230000</v>
      </c>
      <c r="D38" s="49">
        <v>230000</v>
      </c>
    </row>
    <row r="39" spans="1:4" ht="30" x14ac:dyDescent="0.25">
      <c r="A39" s="39" t="s">
        <v>39</v>
      </c>
      <c r="B39" s="36" t="s">
        <v>81</v>
      </c>
      <c r="C39" s="23">
        <v>200000</v>
      </c>
      <c r="D39" s="49">
        <v>200000</v>
      </c>
    </row>
    <row r="40" spans="1:4" x14ac:dyDescent="0.25">
      <c r="A40" s="39" t="s">
        <v>39</v>
      </c>
      <c r="B40" s="36" t="s">
        <v>71</v>
      </c>
      <c r="C40" s="23">
        <v>20000</v>
      </c>
      <c r="D40" s="49">
        <v>20000</v>
      </c>
    </row>
    <row r="41" spans="1:4" ht="30" x14ac:dyDescent="0.25">
      <c r="A41" s="40" t="s">
        <v>39</v>
      </c>
      <c r="B41" s="24" t="s">
        <v>82</v>
      </c>
      <c r="C41" s="25">
        <v>10000</v>
      </c>
      <c r="D41" s="50">
        <v>10000</v>
      </c>
    </row>
    <row r="42" spans="1:4" ht="30" customHeight="1" x14ac:dyDescent="0.25">
      <c r="A42" s="19" t="s">
        <v>12</v>
      </c>
      <c r="B42" s="6" t="s">
        <v>13</v>
      </c>
      <c r="C42" s="7">
        <f>SUM(C43+C70)</f>
        <v>83300800</v>
      </c>
      <c r="D42" s="51">
        <f t="shared" ref="D42" si="2">SUM(D43+D70)</f>
        <v>84760163</v>
      </c>
    </row>
    <row r="43" spans="1:4" x14ac:dyDescent="0.25">
      <c r="A43" s="16" t="s">
        <v>18</v>
      </c>
      <c r="B43" s="8" t="s">
        <v>77</v>
      </c>
      <c r="C43" s="9">
        <f>C44+C48+C51+C53</f>
        <v>83025800</v>
      </c>
      <c r="D43" s="44">
        <f t="shared" ref="D43" si="3">D44+D48+D51+D53</f>
        <v>84465163</v>
      </c>
    </row>
    <row r="44" spans="1:4" x14ac:dyDescent="0.25">
      <c r="A44" s="26" t="s">
        <v>6</v>
      </c>
      <c r="B44" s="27" t="s">
        <v>34</v>
      </c>
      <c r="C44" s="28">
        <f>SUM(C45:C47)</f>
        <v>29701215</v>
      </c>
      <c r="D44" s="29">
        <f>SUM(D45:D47)</f>
        <v>29813207</v>
      </c>
    </row>
    <row r="45" spans="1:4" x14ac:dyDescent="0.25">
      <c r="A45" s="26" t="s">
        <v>39</v>
      </c>
      <c r="B45" s="27" t="s">
        <v>47</v>
      </c>
      <c r="C45" s="28">
        <v>24151880</v>
      </c>
      <c r="D45" s="29">
        <v>25097457</v>
      </c>
    </row>
    <row r="46" spans="1:4" x14ac:dyDescent="0.25">
      <c r="A46" s="26" t="s">
        <v>41</v>
      </c>
      <c r="B46" s="27" t="s">
        <v>48</v>
      </c>
      <c r="C46" s="28">
        <v>5300000</v>
      </c>
      <c r="D46" s="29">
        <v>3923621</v>
      </c>
    </row>
    <row r="47" spans="1:4" x14ac:dyDescent="0.25">
      <c r="A47" s="26" t="s">
        <v>44</v>
      </c>
      <c r="B47" s="27" t="s">
        <v>49</v>
      </c>
      <c r="C47" s="28">
        <v>249335</v>
      </c>
      <c r="D47" s="29">
        <v>792129</v>
      </c>
    </row>
    <row r="48" spans="1:4" x14ac:dyDescent="0.25">
      <c r="A48" s="26" t="s">
        <v>35</v>
      </c>
      <c r="B48" s="27" t="s">
        <v>36</v>
      </c>
      <c r="C48" s="28">
        <v>9521785</v>
      </c>
      <c r="D48" s="29">
        <v>9696156</v>
      </c>
    </row>
    <row r="49" spans="1:4" x14ac:dyDescent="0.25">
      <c r="A49" s="26" t="s">
        <v>53</v>
      </c>
      <c r="B49" s="27" t="s">
        <v>50</v>
      </c>
      <c r="C49" s="28">
        <v>9328174</v>
      </c>
      <c r="D49" s="29">
        <v>9438137</v>
      </c>
    </row>
    <row r="50" spans="1:4" x14ac:dyDescent="0.25">
      <c r="A50" s="26" t="s">
        <v>54</v>
      </c>
      <c r="B50" s="27" t="s">
        <v>51</v>
      </c>
      <c r="C50" s="28">
        <v>193611</v>
      </c>
      <c r="D50" s="29">
        <v>258019</v>
      </c>
    </row>
    <row r="51" spans="1:4" x14ac:dyDescent="0.25">
      <c r="A51" s="26" t="s">
        <v>37</v>
      </c>
      <c r="B51" s="27" t="s">
        <v>38</v>
      </c>
      <c r="C51" s="28">
        <v>1326000</v>
      </c>
      <c r="D51" s="29">
        <v>1357000</v>
      </c>
    </row>
    <row r="52" spans="1:4" x14ac:dyDescent="0.25">
      <c r="A52" s="26" t="s">
        <v>53</v>
      </c>
      <c r="B52" s="27" t="s">
        <v>52</v>
      </c>
      <c r="C52" s="28">
        <v>1326000</v>
      </c>
      <c r="D52" s="29">
        <v>1357000</v>
      </c>
    </row>
    <row r="53" spans="1:4" x14ac:dyDescent="0.25">
      <c r="A53" s="26" t="s">
        <v>19</v>
      </c>
      <c r="B53" s="41" t="s">
        <v>20</v>
      </c>
      <c r="C53" s="28">
        <f>SUM(C54:C69)</f>
        <v>42476800</v>
      </c>
      <c r="D53" s="52">
        <f t="shared" ref="D53" si="4">SUM(D54:D69)</f>
        <v>43598800</v>
      </c>
    </row>
    <row r="54" spans="1:4" x14ac:dyDescent="0.25">
      <c r="A54" s="26" t="s">
        <v>39</v>
      </c>
      <c r="B54" s="27" t="s">
        <v>21</v>
      </c>
      <c r="C54" s="28">
        <v>215000</v>
      </c>
      <c r="D54" s="29">
        <v>215000</v>
      </c>
    </row>
    <row r="55" spans="1:4" x14ac:dyDescent="0.25">
      <c r="A55" s="26" t="s">
        <v>39</v>
      </c>
      <c r="B55" s="27" t="s">
        <v>22</v>
      </c>
      <c r="C55" s="28">
        <v>380000</v>
      </c>
      <c r="D55" s="29">
        <v>380000</v>
      </c>
    </row>
    <row r="56" spans="1:4" x14ac:dyDescent="0.25">
      <c r="A56" s="26" t="s">
        <v>39</v>
      </c>
      <c r="B56" s="27" t="s">
        <v>23</v>
      </c>
      <c r="C56" s="28">
        <v>1356000</v>
      </c>
      <c r="D56" s="29">
        <v>1356000</v>
      </c>
    </row>
    <row r="57" spans="1:4" x14ac:dyDescent="0.25">
      <c r="A57" s="26" t="s">
        <v>39</v>
      </c>
      <c r="B57" s="27" t="s">
        <v>24</v>
      </c>
      <c r="C57" s="28">
        <v>150000</v>
      </c>
      <c r="D57" s="29">
        <v>150000</v>
      </c>
    </row>
    <row r="58" spans="1:4" ht="13.5" customHeight="1" x14ac:dyDescent="0.25">
      <c r="A58" s="26" t="s">
        <v>39</v>
      </c>
      <c r="B58" s="27" t="s">
        <v>25</v>
      </c>
      <c r="C58" s="28">
        <v>22400000</v>
      </c>
      <c r="D58" s="29">
        <v>22600000</v>
      </c>
    </row>
    <row r="59" spans="1:4" x14ac:dyDescent="0.25">
      <c r="A59" s="26" t="s">
        <v>39</v>
      </c>
      <c r="B59" s="27" t="s">
        <v>26</v>
      </c>
      <c r="C59" s="28">
        <v>420000</v>
      </c>
      <c r="D59" s="29">
        <v>420000</v>
      </c>
    </row>
    <row r="60" spans="1:4" x14ac:dyDescent="0.25">
      <c r="A60" s="26" t="s">
        <v>39</v>
      </c>
      <c r="B60" s="27" t="s">
        <v>27</v>
      </c>
      <c r="C60" s="28">
        <v>100000</v>
      </c>
      <c r="D60" s="29">
        <v>100000</v>
      </c>
    </row>
    <row r="61" spans="1:4" x14ac:dyDescent="0.25">
      <c r="A61" s="26" t="s">
        <v>39</v>
      </c>
      <c r="B61" s="27" t="s">
        <v>40</v>
      </c>
      <c r="C61" s="28">
        <v>89600</v>
      </c>
      <c r="D61" s="29">
        <v>89600</v>
      </c>
    </row>
    <row r="62" spans="1:4" x14ac:dyDescent="0.25">
      <c r="A62" s="26" t="s">
        <v>41</v>
      </c>
      <c r="B62" s="27" t="s">
        <v>95</v>
      </c>
      <c r="C62" s="28">
        <v>9700000</v>
      </c>
      <c r="D62" s="29">
        <v>9900000</v>
      </c>
    </row>
    <row r="63" spans="1:4" x14ac:dyDescent="0.25">
      <c r="A63" s="26" t="s">
        <v>41</v>
      </c>
      <c r="B63" s="27" t="s">
        <v>42</v>
      </c>
      <c r="C63" s="28">
        <v>200000</v>
      </c>
      <c r="D63" s="29">
        <v>1100000</v>
      </c>
    </row>
    <row r="64" spans="1:4" x14ac:dyDescent="0.25">
      <c r="A64" s="26" t="s">
        <v>41</v>
      </c>
      <c r="B64" s="27" t="s">
        <v>43</v>
      </c>
      <c r="C64" s="28">
        <v>700000</v>
      </c>
      <c r="D64" s="29">
        <v>110000</v>
      </c>
    </row>
    <row r="65" spans="1:4" x14ac:dyDescent="0.25">
      <c r="A65" s="26" t="s">
        <v>44</v>
      </c>
      <c r="B65" s="27" t="s">
        <v>45</v>
      </c>
      <c r="C65" s="28">
        <v>2276000</v>
      </c>
      <c r="D65" s="29">
        <v>2658000</v>
      </c>
    </row>
    <row r="66" spans="1:4" x14ac:dyDescent="0.25">
      <c r="A66" s="26" t="s">
        <v>44</v>
      </c>
      <c r="B66" s="27" t="s">
        <v>28</v>
      </c>
      <c r="C66" s="28">
        <v>180000</v>
      </c>
      <c r="D66" s="29">
        <v>180000</v>
      </c>
    </row>
    <row r="67" spans="1:4" x14ac:dyDescent="0.25">
      <c r="A67" s="26" t="s">
        <v>44</v>
      </c>
      <c r="B67" s="27" t="s">
        <v>29</v>
      </c>
      <c r="C67" s="28">
        <v>2527700</v>
      </c>
      <c r="D67" s="29">
        <v>2527700</v>
      </c>
    </row>
    <row r="68" spans="1:4" x14ac:dyDescent="0.25">
      <c r="A68" s="26" t="s">
        <v>44</v>
      </c>
      <c r="B68" s="27" t="s">
        <v>30</v>
      </c>
      <c r="C68" s="28">
        <v>1502500</v>
      </c>
      <c r="D68" s="29">
        <v>1502500</v>
      </c>
    </row>
    <row r="69" spans="1:4" x14ac:dyDescent="0.25">
      <c r="A69" s="26" t="s">
        <v>44</v>
      </c>
      <c r="B69" s="27" t="s">
        <v>31</v>
      </c>
      <c r="C69" s="28">
        <v>280000</v>
      </c>
      <c r="D69" s="29">
        <v>310000</v>
      </c>
    </row>
    <row r="70" spans="1:4" x14ac:dyDescent="0.25">
      <c r="A70" s="16" t="s">
        <v>32</v>
      </c>
      <c r="B70" s="8" t="s">
        <v>46</v>
      </c>
      <c r="C70" s="9">
        <f>SUM(C71:C72)</f>
        <v>275000</v>
      </c>
      <c r="D70" s="44">
        <f t="shared" ref="D70" si="5">SUM(D71:D72)</f>
        <v>295000</v>
      </c>
    </row>
    <row r="71" spans="1:4" x14ac:dyDescent="0.25">
      <c r="A71" s="26" t="s">
        <v>39</v>
      </c>
      <c r="B71" s="27" t="s">
        <v>33</v>
      </c>
      <c r="C71" s="28">
        <v>75000</v>
      </c>
      <c r="D71" s="29">
        <v>75000</v>
      </c>
    </row>
    <row r="72" spans="1:4" x14ac:dyDescent="0.25">
      <c r="A72" s="26" t="s">
        <v>39</v>
      </c>
      <c r="B72" s="27" t="s">
        <v>96</v>
      </c>
      <c r="C72" s="28">
        <v>200000</v>
      </c>
      <c r="D72" s="29">
        <v>220000</v>
      </c>
    </row>
    <row r="73" spans="1:4" ht="33.75" customHeight="1" x14ac:dyDescent="0.25">
      <c r="A73" s="19" t="s">
        <v>12</v>
      </c>
      <c r="B73" s="6" t="s">
        <v>83</v>
      </c>
      <c r="C73" s="7">
        <v>24079612</v>
      </c>
      <c r="D73" s="51">
        <v>23668283</v>
      </c>
    </row>
    <row r="74" spans="1:4" x14ac:dyDescent="0.25">
      <c r="A74" s="16" t="s">
        <v>84</v>
      </c>
      <c r="B74" s="8" t="s">
        <v>85</v>
      </c>
      <c r="C74" s="9">
        <v>24079612</v>
      </c>
      <c r="D74" s="44">
        <v>23668283</v>
      </c>
    </row>
    <row r="75" spans="1:4" x14ac:dyDescent="0.25">
      <c r="A75" s="26" t="s">
        <v>6</v>
      </c>
      <c r="B75" s="27" t="s">
        <v>85</v>
      </c>
      <c r="C75" s="28">
        <f>SUM(C76:C78)</f>
        <v>24079612</v>
      </c>
      <c r="D75" s="29">
        <f>SUM(D76:D78)</f>
        <v>23668283</v>
      </c>
    </row>
    <row r="76" spans="1:4" x14ac:dyDescent="0.25">
      <c r="A76" s="26" t="s">
        <v>41</v>
      </c>
      <c r="B76" s="27" t="s">
        <v>86</v>
      </c>
      <c r="C76" s="28">
        <v>8950500</v>
      </c>
      <c r="D76" s="29">
        <v>8663067</v>
      </c>
    </row>
    <row r="77" spans="1:4" x14ac:dyDescent="0.25">
      <c r="A77" s="26" t="s">
        <v>55</v>
      </c>
      <c r="B77" s="27" t="s">
        <v>89</v>
      </c>
      <c r="C77" s="28">
        <v>8332397</v>
      </c>
      <c r="D77" s="29">
        <v>8208501</v>
      </c>
    </row>
    <row r="78" spans="1:4" x14ac:dyDescent="0.25">
      <c r="A78" s="26" t="s">
        <v>41</v>
      </c>
      <c r="B78" s="27" t="s">
        <v>90</v>
      </c>
      <c r="C78" s="28">
        <v>6796715</v>
      </c>
      <c r="D78" s="29">
        <v>6796715</v>
      </c>
    </row>
    <row r="79" spans="1:4" x14ac:dyDescent="0.25">
      <c r="A79" s="26"/>
      <c r="B79" s="27"/>
      <c r="C79" s="28"/>
      <c r="D79" s="29"/>
    </row>
    <row r="80" spans="1:4" x14ac:dyDescent="0.25">
      <c r="A80" s="26"/>
      <c r="B80" s="27"/>
      <c r="C80" s="28"/>
      <c r="D80" s="29"/>
    </row>
    <row r="81" spans="1:4" x14ac:dyDescent="0.25">
      <c r="A81" s="20" t="s">
        <v>91</v>
      </c>
      <c r="B81" s="8"/>
      <c r="C81" s="13">
        <f>SUM(C6+C15+C42+C73)</f>
        <v>128653495</v>
      </c>
      <c r="D81" s="53">
        <f>SUM(D6+D15+D42+D73)</f>
        <v>124161529</v>
      </c>
    </row>
    <row r="82" spans="1:4" x14ac:dyDescent="0.25">
      <c r="A82" s="1"/>
    </row>
    <row r="83" spans="1:4" x14ac:dyDescent="0.25">
      <c r="A83" s="1"/>
    </row>
    <row r="84" spans="1:4" x14ac:dyDescent="0.25">
      <c r="A84" s="1"/>
    </row>
    <row r="85" spans="1:4" x14ac:dyDescent="0.25">
      <c r="A85" s="1"/>
    </row>
    <row r="86" spans="1:4" x14ac:dyDescent="0.25">
      <c r="A86" s="1"/>
    </row>
    <row r="87" spans="1:4" x14ac:dyDescent="0.25">
      <c r="A87" s="1"/>
    </row>
    <row r="88" spans="1:4" x14ac:dyDescent="0.25">
      <c r="A88" s="1"/>
    </row>
    <row r="89" spans="1:4" x14ac:dyDescent="0.25">
      <c r="A89" s="1"/>
    </row>
    <row r="90" spans="1:4" x14ac:dyDescent="0.25">
      <c r="A90" s="1"/>
    </row>
    <row r="91" spans="1:4" x14ac:dyDescent="0.25">
      <c r="A91" s="1"/>
    </row>
    <row r="92" spans="1:4" x14ac:dyDescent="0.25">
      <c r="A92" s="1"/>
    </row>
    <row r="93" spans="1:4" x14ac:dyDescent="0.25">
      <c r="A93" s="1"/>
    </row>
    <row r="94" spans="1:4" x14ac:dyDescent="0.25">
      <c r="A94" s="1"/>
    </row>
    <row r="95" spans="1:4" x14ac:dyDescent="0.25">
      <c r="A95" s="1"/>
    </row>
    <row r="96" spans="1:4"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sheetData>
  <mergeCells count="8">
    <mergeCell ref="A20:A21"/>
    <mergeCell ref="B20:B21"/>
    <mergeCell ref="C20:C21"/>
    <mergeCell ref="D20:D21"/>
    <mergeCell ref="A1:D1"/>
    <mergeCell ref="A2:D2"/>
    <mergeCell ref="A3:D3"/>
    <mergeCell ref="A4:D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 Cigula</dc:creator>
  <cp:lastModifiedBy>Zvonko Tušek</cp:lastModifiedBy>
  <cp:lastPrinted>2019-04-25T09:37:04Z</cp:lastPrinted>
  <dcterms:created xsi:type="dcterms:W3CDTF">2019-01-16T10:01:27Z</dcterms:created>
  <dcterms:modified xsi:type="dcterms:W3CDTF">2019-09-04T05:25:13Z</dcterms:modified>
</cp:coreProperties>
</file>