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activeTab="1"/>
  </bookViews>
  <sheets>
    <sheet name="investicije" sheetId="1" r:id="rId1"/>
    <sheet name="kapitalne pomoći" sheetId="2" r:id="rId2"/>
  </sheets>
  <definedNames/>
  <calcPr fullCalcOnLoad="1"/>
</workbook>
</file>

<file path=xl/sharedStrings.xml><?xml version="1.0" encoding="utf-8"?>
<sst xmlns="http://schemas.openxmlformats.org/spreadsheetml/2006/main" count="104" uniqueCount="69">
  <si>
    <t>REPUBLIKA HRVATSKA</t>
  </si>
  <si>
    <t>Krapinsko-zagorska županija</t>
  </si>
  <si>
    <t>Županijska skupština</t>
  </si>
  <si>
    <t>O P I S</t>
  </si>
  <si>
    <t>1.</t>
  </si>
  <si>
    <t>OPREMA ZA ZDRAVSTVO</t>
  </si>
  <si>
    <t>- decentralizirana sredstva</t>
  </si>
  <si>
    <t>2.</t>
  </si>
  <si>
    <t>DODATNA ULAGANJA U ZDRAVSTVU (građevinski objekti)</t>
  </si>
  <si>
    <t>- vlastita sredstva</t>
  </si>
  <si>
    <t>3.</t>
  </si>
  <si>
    <t>OPREMA ZA OSNOVNE ŠKOLE I ULAG. U RAČ. PROGRAME</t>
  </si>
  <si>
    <t>- sredstva JLS</t>
  </si>
  <si>
    <t>4.</t>
  </si>
  <si>
    <t>IZGRADNJA, ADAPT. I DOGR. ŠKOLSKIH OBJEKATA - O.Š.</t>
  </si>
  <si>
    <t>5.</t>
  </si>
  <si>
    <t>OPREMA - SREDNJE ŠKOLE I UČENIČKI DOM</t>
  </si>
  <si>
    <t>6.</t>
  </si>
  <si>
    <t>IZGRADNJA, ADAPT. I DOGR. ŠKOLSKIH OBJEKATA - S.Š.</t>
  </si>
  <si>
    <t>7.</t>
  </si>
  <si>
    <t>OPREMA - VRTIĆ I MALA ŠKOLA</t>
  </si>
  <si>
    <t>- sredstva državnog proračuna</t>
  </si>
  <si>
    <t>8.</t>
  </si>
  <si>
    <t>DODATNA ULAGANJA - OSNOVNE ŠKOLE (građevinski objekti)</t>
  </si>
  <si>
    <t>9.</t>
  </si>
  <si>
    <t>OPREMA- ŠKOLE</t>
  </si>
  <si>
    <t>10.</t>
  </si>
  <si>
    <t>OPREMA KZŽ</t>
  </si>
  <si>
    <t>11.</t>
  </si>
  <si>
    <t>DODATNA ULAGANJA KZŽ (građevinski objekti)</t>
  </si>
  <si>
    <t>- sredstva donacija</t>
  </si>
  <si>
    <t>12.</t>
  </si>
  <si>
    <t>OPREMA ZA J.U. ZA UPRAV. ZAŠ. PRIR. VRIJ. NA PODR. KZŽ</t>
  </si>
  <si>
    <t>13.</t>
  </si>
  <si>
    <t>OPREMA ZA ZAVOD ZA PROSTORNO UREĐENJE KZŽ</t>
  </si>
  <si>
    <t>- sredstva KZŽ</t>
  </si>
  <si>
    <t>- sredstva EU</t>
  </si>
  <si>
    <t>UKUPNO INVESTICIJE</t>
  </si>
  <si>
    <t>KAPITALNE POMOĆI I DONACIJE U POLJOPRIVREDI</t>
  </si>
  <si>
    <t>KAPITALNE POMOĆI - ZAŠTITA OKOLIŠA I GRADIT.</t>
  </si>
  <si>
    <t>- Fond za zaštitu okoliša i energetsku učinkovitost</t>
  </si>
  <si>
    <t>KAPITALNE POMOĆI I DONACIJE U ŠKOLSTVU</t>
  </si>
  <si>
    <t>KAPITALNE POMOĆI I DONACIJE U KULTURI</t>
  </si>
  <si>
    <t>UKUPNO KAPITALNE POMOĆI I DONACIJE</t>
  </si>
  <si>
    <t>br.</t>
  </si>
  <si>
    <t xml:space="preserve">Red. </t>
  </si>
  <si>
    <t>PLAN</t>
  </si>
  <si>
    <t>KAPITALNE POMOĆI - KOMU. INFRASTR.- VODOOPSKR</t>
  </si>
  <si>
    <t>RAZLIKA</t>
  </si>
  <si>
    <t>KAPITALNE POMOĆI I DONACIJE U ZDRAVSTVU</t>
  </si>
  <si>
    <t>2013. godina</t>
  </si>
  <si>
    <t xml:space="preserve">PLAN </t>
  </si>
  <si>
    <t>KAPITALNE POMOĆI  I DONACIJE U GOSPODARSTVU</t>
  </si>
  <si>
    <t>2014.</t>
  </si>
  <si>
    <t>- sredstva Ministarstva (UDU)</t>
  </si>
  <si>
    <t>14.</t>
  </si>
  <si>
    <t>15.</t>
  </si>
  <si>
    <t>POSLOVNI OBJEKTI</t>
  </si>
  <si>
    <t>KAPITALNE POMOĆI - EU POSLOVI</t>
  </si>
  <si>
    <t xml:space="preserve"> PLAN  RAZVOJNIH PROGRAMA - INVESTICIJE </t>
  </si>
  <si>
    <t xml:space="preserve"> PLAN  RAZVOJNIH PROGRAMA - KAPITALNE POMOĆI I DONACIJE  </t>
  </si>
  <si>
    <t>- sredstva Ministarstva (OŠ K.T.)</t>
  </si>
  <si>
    <t>UKUPNO KAPITALNE POMOĆI,  DONACIJE I INVESTICIJE</t>
  </si>
  <si>
    <t>I IZMJENA PLANA</t>
  </si>
  <si>
    <t>OPREMA ZA PROJ.Enviper,Aerosanus,Upoznajmo i uživajmo, EE culture</t>
  </si>
  <si>
    <t>UNAPREĐENJE KONKURENTNOSTI -  nematerijalna ulaganja - vlastita sredstva</t>
  </si>
  <si>
    <t>razred 4</t>
  </si>
  <si>
    <t>KAPITANE DONACIJE - ZAGORSKA JAVNA VATROGASNA POSTROJBA</t>
  </si>
  <si>
    <t>vlastita sredstva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</si>
</sst>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14.&quot;"/>
    <numFmt numFmtId="165" formatCode="#,##0.0"/>
    <numFmt numFmtId="166" formatCode="_-* #,##0.0\ _k_n_-;\-* #,##0.0\ _k_n_-;_-* &quot;-&quot;??\ _k_n_-;_-@_-"/>
    <numFmt numFmtId="167" formatCode="_-* #,##0\ _k_n_-;\-* #,##0\ _k_n_-;_-* &quot;-&quot;??\ _k_n_-;_-@_-"/>
    <numFmt numFmtId="168" formatCode="_-* #,##0.000\ _k_n_-;\-* #,##0.000\ _k_n_-;_-* &quot;-&quot;??\ _k_n_-;_-@_-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3" fontId="4" fillId="33" borderId="14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3" fontId="47" fillId="33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justify" vertical="center"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7" fillId="34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20" xfId="0" applyFont="1" applyFill="1" applyBorder="1" applyAlignment="1">
      <alignment vertical="center"/>
    </xf>
    <xf numFmtId="43" fontId="0" fillId="36" borderId="16" xfId="61" applyFill="1" applyBorder="1" applyAlignment="1">
      <alignment horizontal="right" vertical="distributed"/>
    </xf>
    <xf numFmtId="43" fontId="0" fillId="0" borderId="16" xfId="61" applyBorder="1" applyAlignment="1">
      <alignment horizontal="right" vertical="distributed"/>
    </xf>
    <xf numFmtId="43" fontId="7" fillId="0" borderId="16" xfId="61" applyFont="1" applyBorder="1" applyAlignment="1">
      <alignment horizontal="right" vertical="distributed"/>
    </xf>
    <xf numFmtId="3" fontId="2" fillId="35" borderId="14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/>
    </xf>
    <xf numFmtId="164" fontId="2" fillId="0" borderId="10" xfId="0" applyNumberFormat="1" applyFont="1" applyBorder="1" applyAlignment="1">
      <alignment horizontal="center" vertical="center"/>
    </xf>
    <xf numFmtId="43" fontId="0" fillId="0" borderId="16" xfId="61" applyFont="1" applyBorder="1" applyAlignment="1">
      <alignment horizontal="right" vertical="distributed"/>
    </xf>
    <xf numFmtId="49" fontId="2" fillId="0" borderId="10" xfId="0" applyNumberFormat="1" applyFont="1" applyBorder="1" applyAlignment="1">
      <alignment vertical="center"/>
    </xf>
    <xf numFmtId="43" fontId="7" fillId="33" borderId="16" xfId="61" applyFont="1" applyFill="1" applyBorder="1" applyAlignment="1">
      <alignment horizontal="right" vertical="distributed"/>
    </xf>
    <xf numFmtId="0" fontId="4" fillId="36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3" fontId="7" fillId="36" borderId="22" xfId="61" applyFont="1" applyFill="1" applyBorder="1" applyAlignment="1">
      <alignment horizontal="right" vertical="distributed"/>
    </xf>
    <xf numFmtId="0" fontId="4" fillId="33" borderId="18" xfId="0" applyFont="1" applyFill="1" applyBorder="1" applyAlignment="1">
      <alignment horizontal="center" vertical="center"/>
    </xf>
    <xf numFmtId="43" fontId="7" fillId="0" borderId="10" xfId="6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7" fillId="36" borderId="10" xfId="61" applyNumberFormat="1" applyFont="1" applyFill="1" applyBorder="1" applyAlignment="1">
      <alignment horizontal="center" vertical="center"/>
    </xf>
    <xf numFmtId="43" fontId="0" fillId="36" borderId="10" xfId="61" applyNumberFormat="1" applyFill="1" applyBorder="1" applyAlignment="1">
      <alignment horizontal="center" vertical="center"/>
    </xf>
    <xf numFmtId="43" fontId="7" fillId="0" borderId="14" xfId="61" applyNumberFormat="1" applyFont="1" applyBorder="1" applyAlignment="1">
      <alignment horizontal="center" vertical="center"/>
    </xf>
    <xf numFmtId="43" fontId="0" fillId="0" borderId="14" xfId="61" applyNumberFormat="1" applyBorder="1" applyAlignment="1">
      <alignment horizontal="center" vertical="center"/>
    </xf>
    <xf numFmtId="43" fontId="7" fillId="0" borderId="14" xfId="61" applyFont="1" applyBorder="1" applyAlignment="1">
      <alignment horizontal="center" vertical="center"/>
    </xf>
    <xf numFmtId="43" fontId="0" fillId="0" borderId="14" xfId="61" applyBorder="1" applyAlignment="1">
      <alignment horizontal="center" vertical="center"/>
    </xf>
    <xf numFmtId="43" fontId="0" fillId="0" borderId="14" xfId="61" applyFont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43" fontId="7" fillId="33" borderId="10" xfId="6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4" borderId="18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16" xfId="0" applyNumberFormat="1" applyFont="1" applyBorder="1" applyAlignment="1">
      <alignment horizontal="justify" vertical="center"/>
    </xf>
    <xf numFmtId="49" fontId="0" fillId="0" borderId="29" xfId="0" applyNumberFormat="1" applyBorder="1" applyAlignment="1">
      <alignment horizontal="justify" vertical="center"/>
    </xf>
    <xf numFmtId="49" fontId="0" fillId="0" borderId="20" xfId="0" applyNumberFormat="1" applyBorder="1" applyAlignment="1">
      <alignment horizontal="justify" vertical="center"/>
    </xf>
    <xf numFmtId="49" fontId="4" fillId="33" borderId="16" xfId="0" applyNumberFormat="1" applyFont="1" applyFill="1" applyBorder="1" applyAlignment="1">
      <alignment horizontal="justify" vertical="center"/>
    </xf>
    <xf numFmtId="0" fontId="2" fillId="36" borderId="16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4" fillId="33" borderId="16" xfId="0" applyNumberFormat="1" applyFont="1" applyFill="1" applyBorder="1" applyAlignment="1">
      <alignment vertical="center"/>
    </xf>
    <xf numFmtId="0" fontId="0" fillId="0" borderId="2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2" fillId="0" borderId="16" xfId="0" applyNumberFormat="1" applyFont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="136" zoomScaleNormal="136" zoomScalePageLayoutView="0" workbookViewId="0" topLeftCell="A35">
      <selection activeCell="F59" sqref="F59"/>
    </sheetView>
  </sheetViews>
  <sheetFormatPr defaultColWidth="9.140625" defaultRowHeight="12.75"/>
  <cols>
    <col min="1" max="1" width="5.140625" style="0" customWidth="1"/>
    <col min="8" max="8" width="15.8515625" style="0" customWidth="1"/>
    <col min="9" max="9" width="0.2890625" style="0" hidden="1" customWidth="1"/>
    <col min="10" max="10" width="13.421875" style="0" customWidth="1"/>
    <col min="11" max="11" width="17.7109375" style="0" customWidth="1"/>
    <col min="12" max="12" width="16.7109375" style="0" customWidth="1"/>
  </cols>
  <sheetData>
    <row r="1" spans="1:11" ht="15">
      <c r="A1" s="86" t="s">
        <v>0</v>
      </c>
      <c r="B1" s="86"/>
      <c r="C1" s="86"/>
      <c r="D1" s="86"/>
      <c r="E1" s="4"/>
      <c r="F1" s="4"/>
      <c r="G1" s="4"/>
      <c r="H1" s="4"/>
      <c r="I1" s="4"/>
      <c r="J1" s="4"/>
      <c r="K1" s="4"/>
    </row>
    <row r="2" spans="1:11" ht="15">
      <c r="A2" s="86" t="s">
        <v>1</v>
      </c>
      <c r="B2" s="86"/>
      <c r="C2" s="86"/>
      <c r="D2" s="86"/>
      <c r="E2" s="4"/>
      <c r="F2" s="4"/>
      <c r="G2" s="4"/>
      <c r="H2" s="4"/>
      <c r="I2" s="4"/>
      <c r="J2" s="4"/>
      <c r="K2" s="4"/>
    </row>
    <row r="3" spans="1:11" ht="15">
      <c r="A3" s="86" t="s">
        <v>2</v>
      </c>
      <c r="B3" s="86"/>
      <c r="C3" s="86"/>
      <c r="D3" s="86"/>
      <c r="E3" s="4"/>
      <c r="F3" s="4"/>
      <c r="G3" s="4"/>
      <c r="H3" s="4"/>
      <c r="I3" s="4"/>
      <c r="J3" s="4"/>
      <c r="K3" s="4"/>
    </row>
    <row r="4" spans="1:11" ht="9" customHeight="1">
      <c r="A4" s="5"/>
      <c r="B4" s="6"/>
      <c r="C4" s="6"/>
      <c r="D4" s="6"/>
      <c r="E4" s="4"/>
      <c r="F4" s="4"/>
      <c r="G4" s="4"/>
      <c r="H4" s="4"/>
      <c r="I4" s="4"/>
      <c r="J4" s="4"/>
      <c r="K4" s="4"/>
    </row>
    <row r="5" spans="1:11" ht="10.5" customHeight="1">
      <c r="A5" s="5"/>
      <c r="B5" s="6"/>
      <c r="C5" s="6"/>
      <c r="D5" s="6"/>
      <c r="E5" s="4"/>
      <c r="F5" s="4"/>
      <c r="G5" s="4"/>
      <c r="H5" s="4"/>
      <c r="I5" s="4"/>
      <c r="J5" s="84" t="s">
        <v>66</v>
      </c>
      <c r="K5" s="85"/>
    </row>
    <row r="6" spans="1:11" ht="15.75">
      <c r="A6" s="87" t="s">
        <v>59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34.5" customHeight="1">
      <c r="A8" s="10" t="s">
        <v>45</v>
      </c>
      <c r="B8" s="88" t="s">
        <v>3</v>
      </c>
      <c r="C8" s="89"/>
      <c r="D8" s="89"/>
      <c r="E8" s="89"/>
      <c r="F8" s="89"/>
      <c r="G8" s="89"/>
      <c r="H8" s="90"/>
      <c r="I8" s="22" t="s">
        <v>51</v>
      </c>
      <c r="J8" s="22" t="s">
        <v>51</v>
      </c>
      <c r="K8" s="30" t="s">
        <v>63</v>
      </c>
    </row>
    <row r="9" spans="1:11" ht="19.5" customHeight="1">
      <c r="A9" s="11" t="s">
        <v>44</v>
      </c>
      <c r="B9" s="80"/>
      <c r="C9" s="81"/>
      <c r="D9" s="81"/>
      <c r="E9" s="81"/>
      <c r="F9" s="81"/>
      <c r="G9" s="81"/>
      <c r="H9" s="82"/>
      <c r="I9" s="35" t="s">
        <v>50</v>
      </c>
      <c r="J9" s="39" t="s">
        <v>53</v>
      </c>
      <c r="K9" s="12">
        <v>2014</v>
      </c>
    </row>
    <row r="10" spans="1:11" s="2" customFormat="1" ht="16.5" customHeight="1">
      <c r="A10" s="78" t="s">
        <v>4</v>
      </c>
      <c r="B10" s="79" t="s">
        <v>5</v>
      </c>
      <c r="C10" s="79"/>
      <c r="D10" s="79"/>
      <c r="E10" s="79"/>
      <c r="F10" s="79"/>
      <c r="G10" s="79"/>
      <c r="H10" s="79"/>
      <c r="I10" s="25"/>
      <c r="J10" s="14">
        <f>J11</f>
        <v>2829304</v>
      </c>
      <c r="K10" s="14">
        <f>K11</f>
        <v>3729304</v>
      </c>
    </row>
    <row r="11" spans="1:11" s="2" customFormat="1" ht="15">
      <c r="A11" s="69"/>
      <c r="B11" s="71" t="s">
        <v>6</v>
      </c>
      <c r="C11" s="71"/>
      <c r="D11" s="71"/>
      <c r="E11" s="71"/>
      <c r="F11" s="71"/>
      <c r="G11" s="71"/>
      <c r="H11" s="71"/>
      <c r="I11" s="31"/>
      <c r="J11" s="15">
        <v>2829304</v>
      </c>
      <c r="K11" s="15">
        <v>3729304</v>
      </c>
    </row>
    <row r="12" spans="1:11" ht="18.75" customHeight="1">
      <c r="A12" s="69" t="s">
        <v>7</v>
      </c>
      <c r="B12" s="70" t="s">
        <v>8</v>
      </c>
      <c r="C12" s="70"/>
      <c r="D12" s="70"/>
      <c r="E12" s="70"/>
      <c r="F12" s="70"/>
      <c r="G12" s="70"/>
      <c r="H12" s="70"/>
      <c r="I12" s="24"/>
      <c r="J12" s="16">
        <f>J13+J14</f>
        <v>3400000</v>
      </c>
      <c r="K12" s="16">
        <f>K13+K14</f>
        <v>800000</v>
      </c>
    </row>
    <row r="13" spans="1:11" ht="15">
      <c r="A13" s="69"/>
      <c r="B13" s="71" t="s">
        <v>6</v>
      </c>
      <c r="C13" s="71"/>
      <c r="D13" s="71"/>
      <c r="E13" s="71"/>
      <c r="F13" s="71"/>
      <c r="G13" s="71"/>
      <c r="H13" s="71"/>
      <c r="I13" s="31"/>
      <c r="J13" s="15">
        <v>3400000</v>
      </c>
      <c r="K13" s="15">
        <v>800000</v>
      </c>
    </row>
    <row r="14" spans="1:11" ht="15">
      <c r="A14" s="69"/>
      <c r="B14" s="83" t="s">
        <v>9</v>
      </c>
      <c r="C14" s="83"/>
      <c r="D14" s="83"/>
      <c r="E14" s="83"/>
      <c r="F14" s="83"/>
      <c r="G14" s="83"/>
      <c r="H14" s="83"/>
      <c r="I14" s="32"/>
      <c r="J14" s="17">
        <v>0</v>
      </c>
      <c r="K14" s="17">
        <v>0</v>
      </c>
    </row>
    <row r="15" spans="1:11" ht="16.5" customHeight="1">
      <c r="A15" s="69" t="s">
        <v>10</v>
      </c>
      <c r="B15" s="70" t="s">
        <v>11</v>
      </c>
      <c r="C15" s="70"/>
      <c r="D15" s="70"/>
      <c r="E15" s="70"/>
      <c r="F15" s="70"/>
      <c r="G15" s="70"/>
      <c r="H15" s="70"/>
      <c r="I15" s="24"/>
      <c r="J15" s="16">
        <f>J16+J17</f>
        <v>194357</v>
      </c>
      <c r="K15" s="16">
        <f>K16+K17</f>
        <v>173221</v>
      </c>
    </row>
    <row r="16" spans="1:11" ht="16.5" customHeight="1">
      <c r="A16" s="69"/>
      <c r="B16" s="91" t="s">
        <v>6</v>
      </c>
      <c r="C16" s="91"/>
      <c r="D16" s="91"/>
      <c r="E16" s="91"/>
      <c r="F16" s="91"/>
      <c r="G16" s="91"/>
      <c r="H16" s="91"/>
      <c r="I16" s="33"/>
      <c r="J16" s="15">
        <v>74857</v>
      </c>
      <c r="K16" s="15">
        <v>64721</v>
      </c>
    </row>
    <row r="17" spans="1:11" ht="15">
      <c r="A17" s="69"/>
      <c r="B17" s="71" t="s">
        <v>12</v>
      </c>
      <c r="C17" s="71"/>
      <c r="D17" s="71"/>
      <c r="E17" s="71"/>
      <c r="F17" s="71"/>
      <c r="G17" s="71"/>
      <c r="H17" s="71"/>
      <c r="I17" s="31"/>
      <c r="J17" s="15">
        <v>119500</v>
      </c>
      <c r="K17" s="15">
        <v>108500</v>
      </c>
    </row>
    <row r="18" spans="1:11" ht="16.5" customHeight="1">
      <c r="A18" s="76" t="s">
        <v>13</v>
      </c>
      <c r="B18" s="70" t="s">
        <v>14</v>
      </c>
      <c r="C18" s="70"/>
      <c r="D18" s="70"/>
      <c r="E18" s="70"/>
      <c r="F18" s="70"/>
      <c r="G18" s="70"/>
      <c r="H18" s="70"/>
      <c r="I18" s="24"/>
      <c r="J18" s="16">
        <f>J19+J20</f>
        <v>3369613</v>
      </c>
      <c r="K18" s="16">
        <f>K19+K20</f>
        <v>3436829</v>
      </c>
    </row>
    <row r="19" spans="1:11" ht="13.5" customHeight="1">
      <c r="A19" s="77"/>
      <c r="B19" s="70" t="s">
        <v>6</v>
      </c>
      <c r="C19" s="70"/>
      <c r="D19" s="70"/>
      <c r="E19" s="70"/>
      <c r="F19" s="70"/>
      <c r="G19" s="70"/>
      <c r="H19" s="70"/>
      <c r="I19" s="24"/>
      <c r="J19" s="15">
        <v>3369613</v>
      </c>
      <c r="K19" s="15">
        <v>3436829</v>
      </c>
    </row>
    <row r="20" spans="1:11" ht="15">
      <c r="A20" s="78"/>
      <c r="B20" s="71" t="s">
        <v>12</v>
      </c>
      <c r="C20" s="71"/>
      <c r="D20" s="71"/>
      <c r="E20" s="71"/>
      <c r="F20" s="71"/>
      <c r="G20" s="71"/>
      <c r="H20" s="71"/>
      <c r="I20" s="31"/>
      <c r="J20" s="15">
        <v>0</v>
      </c>
      <c r="K20" s="15">
        <v>0</v>
      </c>
    </row>
    <row r="21" spans="1:11" ht="16.5" customHeight="1">
      <c r="A21" s="69" t="s">
        <v>15</v>
      </c>
      <c r="B21" s="70" t="s">
        <v>16</v>
      </c>
      <c r="C21" s="70"/>
      <c r="D21" s="70"/>
      <c r="E21" s="70"/>
      <c r="F21" s="70"/>
      <c r="G21" s="70"/>
      <c r="H21" s="70"/>
      <c r="I21" s="24"/>
      <c r="J21" s="16">
        <f>J22+J23</f>
        <v>5368</v>
      </c>
      <c r="K21" s="16">
        <f>K22+K23</f>
        <v>31500</v>
      </c>
    </row>
    <row r="22" spans="1:11" ht="16.5" customHeight="1">
      <c r="A22" s="69"/>
      <c r="B22" s="71" t="s">
        <v>6</v>
      </c>
      <c r="C22" s="71"/>
      <c r="D22" s="71"/>
      <c r="E22" s="71"/>
      <c r="F22" s="71"/>
      <c r="G22" s="71"/>
      <c r="H22" s="71"/>
      <c r="I22" s="31"/>
      <c r="J22" s="15">
        <v>5368</v>
      </c>
      <c r="K22" s="15">
        <v>31500</v>
      </c>
    </row>
    <row r="23" spans="1:11" ht="15">
      <c r="A23" s="69"/>
      <c r="B23" s="71" t="s">
        <v>12</v>
      </c>
      <c r="C23" s="71"/>
      <c r="D23" s="71"/>
      <c r="E23" s="71"/>
      <c r="F23" s="71"/>
      <c r="G23" s="71"/>
      <c r="H23" s="71"/>
      <c r="I23" s="31"/>
      <c r="J23" s="15">
        <v>0</v>
      </c>
      <c r="K23" s="15">
        <v>0</v>
      </c>
    </row>
    <row r="24" spans="1:11" ht="16.5" customHeight="1">
      <c r="A24" s="69" t="s">
        <v>17</v>
      </c>
      <c r="B24" s="70" t="s">
        <v>18</v>
      </c>
      <c r="C24" s="70"/>
      <c r="D24" s="70"/>
      <c r="E24" s="70"/>
      <c r="F24" s="70"/>
      <c r="G24" s="70"/>
      <c r="H24" s="70"/>
      <c r="I24" s="24"/>
      <c r="J24" s="16">
        <f>1113900+J26</f>
        <v>1133900</v>
      </c>
      <c r="K24" s="29">
        <f>K25+K26</f>
        <v>409692</v>
      </c>
    </row>
    <row r="25" spans="1:11" ht="16.5" customHeight="1">
      <c r="A25" s="69"/>
      <c r="B25" s="71" t="s">
        <v>6</v>
      </c>
      <c r="C25" s="71"/>
      <c r="D25" s="71"/>
      <c r="E25" s="71"/>
      <c r="F25" s="71"/>
      <c r="G25" s="71"/>
      <c r="H25" s="71"/>
      <c r="I25" s="31"/>
      <c r="J25" s="15">
        <v>1113900</v>
      </c>
      <c r="K25" s="28">
        <v>397692</v>
      </c>
    </row>
    <row r="26" spans="1:11" ht="16.5" customHeight="1">
      <c r="A26" s="21"/>
      <c r="B26" s="71" t="s">
        <v>12</v>
      </c>
      <c r="C26" s="71"/>
      <c r="D26" s="71"/>
      <c r="E26" s="71"/>
      <c r="F26" s="71"/>
      <c r="G26" s="71"/>
      <c r="H26" s="71"/>
      <c r="I26" s="31"/>
      <c r="J26" s="15">
        <v>20000</v>
      </c>
      <c r="K26" s="15">
        <v>12000</v>
      </c>
    </row>
    <row r="27" spans="1:11" ht="16.5" customHeight="1">
      <c r="A27" s="69" t="s">
        <v>19</v>
      </c>
      <c r="B27" s="70" t="s">
        <v>20</v>
      </c>
      <c r="C27" s="70"/>
      <c r="D27" s="70"/>
      <c r="E27" s="70"/>
      <c r="F27" s="70"/>
      <c r="G27" s="70"/>
      <c r="H27" s="70"/>
      <c r="I27" s="24"/>
      <c r="J27" s="16">
        <f>J28+J29</f>
        <v>114100</v>
      </c>
      <c r="K27" s="16">
        <f>K28+K29</f>
        <v>114900</v>
      </c>
    </row>
    <row r="28" spans="1:11" ht="15">
      <c r="A28" s="69"/>
      <c r="B28" s="71" t="s">
        <v>12</v>
      </c>
      <c r="C28" s="71"/>
      <c r="D28" s="71"/>
      <c r="E28" s="71"/>
      <c r="F28" s="71"/>
      <c r="G28" s="71"/>
      <c r="H28" s="71"/>
      <c r="I28" s="31"/>
      <c r="J28" s="15">
        <v>71900</v>
      </c>
      <c r="K28" s="15">
        <v>71900</v>
      </c>
    </row>
    <row r="29" spans="1:11" ht="15">
      <c r="A29" s="69"/>
      <c r="B29" s="75" t="s">
        <v>61</v>
      </c>
      <c r="C29" s="75"/>
      <c r="D29" s="75"/>
      <c r="E29" s="75"/>
      <c r="F29" s="75"/>
      <c r="G29" s="75"/>
      <c r="H29" s="75"/>
      <c r="I29" s="32"/>
      <c r="J29" s="17">
        <v>42200</v>
      </c>
      <c r="K29" s="17">
        <v>43000</v>
      </c>
    </row>
    <row r="30" spans="1:11" ht="16.5" customHeight="1">
      <c r="A30" s="69" t="s">
        <v>22</v>
      </c>
      <c r="B30" s="70" t="s">
        <v>23</v>
      </c>
      <c r="C30" s="70"/>
      <c r="D30" s="70"/>
      <c r="E30" s="70"/>
      <c r="F30" s="70"/>
      <c r="G30" s="70"/>
      <c r="H30" s="70"/>
      <c r="I30" s="24"/>
      <c r="J30" s="16">
        <f>J31</f>
        <v>0</v>
      </c>
      <c r="K30" s="16">
        <f>K31</f>
        <v>0</v>
      </c>
    </row>
    <row r="31" spans="1:11" ht="15">
      <c r="A31" s="69"/>
      <c r="B31" s="71" t="s">
        <v>12</v>
      </c>
      <c r="C31" s="71"/>
      <c r="D31" s="71"/>
      <c r="E31" s="71"/>
      <c r="F31" s="71"/>
      <c r="G31" s="71"/>
      <c r="H31" s="71"/>
      <c r="I31" s="31"/>
      <c r="J31" s="15">
        <v>0</v>
      </c>
      <c r="K31" s="15">
        <v>0</v>
      </c>
    </row>
    <row r="32" spans="1:11" ht="16.5" customHeight="1">
      <c r="A32" s="69" t="s">
        <v>24</v>
      </c>
      <c r="B32" s="70" t="s">
        <v>25</v>
      </c>
      <c r="C32" s="70"/>
      <c r="D32" s="70"/>
      <c r="E32" s="70"/>
      <c r="F32" s="70"/>
      <c r="G32" s="70"/>
      <c r="H32" s="70"/>
      <c r="I32" s="24"/>
      <c r="J32" s="16">
        <f>J33</f>
        <v>100000</v>
      </c>
      <c r="K32" s="16">
        <f>K33</f>
        <v>100000</v>
      </c>
    </row>
    <row r="33" spans="1:11" ht="13.5" customHeight="1">
      <c r="A33" s="69"/>
      <c r="B33" s="70" t="s">
        <v>9</v>
      </c>
      <c r="C33" s="70"/>
      <c r="D33" s="70"/>
      <c r="E33" s="70"/>
      <c r="F33" s="70"/>
      <c r="G33" s="70"/>
      <c r="H33" s="70"/>
      <c r="I33" s="24"/>
      <c r="J33" s="15">
        <v>100000</v>
      </c>
      <c r="K33" s="15">
        <v>100000</v>
      </c>
    </row>
    <row r="34" spans="1:11" ht="16.5" customHeight="1">
      <c r="A34" s="69" t="s">
        <v>26</v>
      </c>
      <c r="B34" s="70" t="s">
        <v>27</v>
      </c>
      <c r="C34" s="70"/>
      <c r="D34" s="70"/>
      <c r="E34" s="70"/>
      <c r="F34" s="70"/>
      <c r="G34" s="70"/>
      <c r="H34" s="70"/>
      <c r="I34" s="24"/>
      <c r="J34" s="16">
        <f>J35</f>
        <v>803300</v>
      </c>
      <c r="K34" s="16">
        <f>K35</f>
        <v>752300</v>
      </c>
    </row>
    <row r="35" spans="1:11" ht="15">
      <c r="A35" s="69"/>
      <c r="B35" s="71" t="s">
        <v>9</v>
      </c>
      <c r="C35" s="71"/>
      <c r="D35" s="71"/>
      <c r="E35" s="71"/>
      <c r="F35" s="71"/>
      <c r="G35" s="71"/>
      <c r="H35" s="71"/>
      <c r="I35" s="31"/>
      <c r="J35" s="45">
        <v>803300</v>
      </c>
      <c r="K35" s="15">
        <v>752300</v>
      </c>
    </row>
    <row r="36" spans="1:11" ht="16.5" customHeight="1">
      <c r="A36" s="69" t="s">
        <v>28</v>
      </c>
      <c r="B36" s="70" t="s">
        <v>29</v>
      </c>
      <c r="C36" s="70"/>
      <c r="D36" s="70"/>
      <c r="E36" s="70"/>
      <c r="F36" s="70"/>
      <c r="G36" s="70"/>
      <c r="H36" s="70"/>
      <c r="I36" s="24"/>
      <c r="J36" s="16">
        <f>J37+J38+J39+J40</f>
        <v>1532590</v>
      </c>
      <c r="K36" s="16">
        <f>K37+K38+K39+K40</f>
        <v>1349790</v>
      </c>
    </row>
    <row r="37" spans="1:11" ht="14.25" customHeight="1">
      <c r="A37" s="69"/>
      <c r="B37" s="70" t="s">
        <v>12</v>
      </c>
      <c r="C37" s="70"/>
      <c r="D37" s="70"/>
      <c r="E37" s="70"/>
      <c r="F37" s="70"/>
      <c r="G37" s="70"/>
      <c r="H37" s="70"/>
      <c r="I37" s="24"/>
      <c r="J37" s="15">
        <v>379450</v>
      </c>
      <c r="K37" s="15">
        <v>379450</v>
      </c>
    </row>
    <row r="38" spans="1:11" ht="14.25" customHeight="1">
      <c r="A38" s="69"/>
      <c r="B38" s="71" t="s">
        <v>54</v>
      </c>
      <c r="C38" s="71"/>
      <c r="D38" s="71"/>
      <c r="E38" s="71"/>
      <c r="F38" s="71"/>
      <c r="G38" s="71"/>
      <c r="H38" s="71"/>
      <c r="I38" s="24"/>
      <c r="J38" s="15">
        <v>327840</v>
      </c>
      <c r="K38" s="15">
        <v>527840</v>
      </c>
    </row>
    <row r="39" spans="1:11" ht="14.25" customHeight="1">
      <c r="A39" s="69"/>
      <c r="B39" s="70" t="s">
        <v>30</v>
      </c>
      <c r="C39" s="70"/>
      <c r="D39" s="70"/>
      <c r="E39" s="70"/>
      <c r="F39" s="70"/>
      <c r="G39" s="70"/>
      <c r="H39" s="70"/>
      <c r="I39" s="24"/>
      <c r="J39" s="15">
        <v>222500</v>
      </c>
      <c r="K39" s="15">
        <v>222500</v>
      </c>
    </row>
    <row r="40" spans="1:13" ht="14.25" customHeight="1">
      <c r="A40" s="69"/>
      <c r="B40" s="70" t="s">
        <v>9</v>
      </c>
      <c r="C40" s="70"/>
      <c r="D40" s="70"/>
      <c r="E40" s="70"/>
      <c r="F40" s="70"/>
      <c r="G40" s="70"/>
      <c r="H40" s="70"/>
      <c r="I40" s="24"/>
      <c r="J40" s="45">
        <v>602800</v>
      </c>
      <c r="K40" s="15">
        <v>220000</v>
      </c>
      <c r="M40" s="13"/>
    </row>
    <row r="41" spans="1:13" ht="14.25" customHeight="1">
      <c r="A41" s="69" t="s">
        <v>31</v>
      </c>
      <c r="B41" s="70" t="s">
        <v>57</v>
      </c>
      <c r="C41" s="70"/>
      <c r="D41" s="70"/>
      <c r="E41" s="70"/>
      <c r="F41" s="70"/>
      <c r="G41" s="70"/>
      <c r="H41" s="70"/>
      <c r="I41" s="24"/>
      <c r="J41" s="29">
        <f>J42</f>
        <v>400000</v>
      </c>
      <c r="K41" s="29">
        <f>K42</f>
        <v>300000</v>
      </c>
      <c r="M41" s="13"/>
    </row>
    <row r="42" spans="1:13" ht="14.25" customHeight="1">
      <c r="A42" s="73"/>
      <c r="B42" s="70" t="s">
        <v>9</v>
      </c>
      <c r="C42" s="70"/>
      <c r="D42" s="70"/>
      <c r="E42" s="70"/>
      <c r="F42" s="70"/>
      <c r="G42" s="70"/>
      <c r="H42" s="70"/>
      <c r="I42" s="24"/>
      <c r="J42" s="15">
        <v>400000</v>
      </c>
      <c r="K42" s="15">
        <v>300000</v>
      </c>
      <c r="M42" s="13"/>
    </row>
    <row r="43" spans="1:11" ht="16.5" customHeight="1">
      <c r="A43" s="69" t="s">
        <v>33</v>
      </c>
      <c r="B43" s="70" t="s">
        <v>32</v>
      </c>
      <c r="C43" s="70"/>
      <c r="D43" s="70"/>
      <c r="E43" s="70"/>
      <c r="F43" s="70"/>
      <c r="G43" s="70"/>
      <c r="H43" s="70"/>
      <c r="I43" s="24"/>
      <c r="J43" s="16">
        <f>J44</f>
        <v>15000</v>
      </c>
      <c r="K43" s="16">
        <f>K44</f>
        <v>77050</v>
      </c>
    </row>
    <row r="44" spans="1:11" ht="15">
      <c r="A44" s="69"/>
      <c r="B44" s="71" t="s">
        <v>9</v>
      </c>
      <c r="C44" s="71"/>
      <c r="D44" s="71"/>
      <c r="E44" s="71"/>
      <c r="F44" s="71"/>
      <c r="G44" s="71"/>
      <c r="H44" s="71"/>
      <c r="I44" s="31"/>
      <c r="J44" s="15">
        <v>15000</v>
      </c>
      <c r="K44" s="15">
        <v>77050</v>
      </c>
    </row>
    <row r="45" spans="1:11" ht="16.5" customHeight="1">
      <c r="A45" s="69" t="s">
        <v>55</v>
      </c>
      <c r="B45" s="70" t="s">
        <v>34</v>
      </c>
      <c r="C45" s="70"/>
      <c r="D45" s="70"/>
      <c r="E45" s="70"/>
      <c r="F45" s="70"/>
      <c r="G45" s="70"/>
      <c r="H45" s="70"/>
      <c r="I45" s="24"/>
      <c r="J45" s="16">
        <f>J46</f>
        <v>9000</v>
      </c>
      <c r="K45" s="16">
        <f>K46</f>
        <v>9000</v>
      </c>
    </row>
    <row r="46" spans="1:11" ht="15">
      <c r="A46" s="69"/>
      <c r="B46" s="71" t="s">
        <v>9</v>
      </c>
      <c r="C46" s="71"/>
      <c r="D46" s="71"/>
      <c r="E46" s="71"/>
      <c r="F46" s="71"/>
      <c r="G46" s="71"/>
      <c r="H46" s="71"/>
      <c r="I46" s="31"/>
      <c r="J46" s="15">
        <v>9000</v>
      </c>
      <c r="K46" s="15">
        <v>9000</v>
      </c>
    </row>
    <row r="47" spans="1:11" ht="15">
      <c r="A47" s="74" t="s">
        <v>56</v>
      </c>
      <c r="B47" s="71" t="s">
        <v>64</v>
      </c>
      <c r="C47" s="71"/>
      <c r="D47" s="71"/>
      <c r="E47" s="71"/>
      <c r="F47" s="71"/>
      <c r="G47" s="71"/>
      <c r="H47" s="71"/>
      <c r="I47" s="31"/>
      <c r="J47" s="16">
        <f>J48+J49</f>
        <v>270100</v>
      </c>
      <c r="K47" s="16">
        <f>K48+K49</f>
        <v>2016600</v>
      </c>
    </row>
    <row r="48" spans="1:11" ht="15">
      <c r="A48" s="74"/>
      <c r="B48" s="71" t="s">
        <v>35</v>
      </c>
      <c r="C48" s="71"/>
      <c r="D48" s="71"/>
      <c r="E48" s="71"/>
      <c r="F48" s="71"/>
      <c r="G48" s="71"/>
      <c r="H48" s="71"/>
      <c r="I48" s="31"/>
      <c r="J48" s="15">
        <v>224100</v>
      </c>
      <c r="K48" s="15">
        <v>1962600</v>
      </c>
    </row>
    <row r="49" spans="1:11" ht="15">
      <c r="A49" s="74"/>
      <c r="B49" s="72" t="s">
        <v>36</v>
      </c>
      <c r="C49" s="72"/>
      <c r="D49" s="72"/>
      <c r="E49" s="72"/>
      <c r="F49" s="72"/>
      <c r="G49" s="72"/>
      <c r="H49" s="72"/>
      <c r="I49" s="34"/>
      <c r="J49" s="15">
        <v>46000</v>
      </c>
      <c r="K49" s="15">
        <v>54000</v>
      </c>
    </row>
    <row r="50" spans="1:11" ht="15">
      <c r="A50" s="47">
        <v>16</v>
      </c>
      <c r="B50" s="72" t="s">
        <v>65</v>
      </c>
      <c r="C50" s="72"/>
      <c r="D50" s="72"/>
      <c r="E50" s="72"/>
      <c r="F50" s="72"/>
      <c r="G50" s="72"/>
      <c r="H50" s="72"/>
      <c r="I50" s="34"/>
      <c r="J50" s="29">
        <v>500000</v>
      </c>
      <c r="K50" s="29">
        <v>500000</v>
      </c>
    </row>
    <row r="51" spans="1:11" ht="35.25" customHeight="1">
      <c r="A51" s="7"/>
      <c r="B51" s="68" t="s">
        <v>37</v>
      </c>
      <c r="C51" s="68"/>
      <c r="D51" s="68"/>
      <c r="E51" s="68"/>
      <c r="F51" s="68"/>
      <c r="G51" s="68"/>
      <c r="H51" s="68"/>
      <c r="I51" s="26"/>
      <c r="J51" s="18">
        <f>J10+J12+J15+J18+J21+J24+J27+J30+J32+J34+J36+J41+J43+J45+J47+J50</f>
        <v>14676632</v>
      </c>
      <c r="K51" s="18">
        <f>K10+K12+K15+K18+K21+K24+K27+K30+K32+K34+K36+K41+K43+K45+K47+K50</f>
        <v>13800186</v>
      </c>
    </row>
    <row r="52" spans="1:11" ht="15">
      <c r="A52" s="7"/>
      <c r="B52" s="68" t="s">
        <v>48</v>
      </c>
      <c r="C52" s="68"/>
      <c r="D52" s="68"/>
      <c r="E52" s="68"/>
      <c r="F52" s="68"/>
      <c r="G52" s="68"/>
      <c r="H52" s="68"/>
      <c r="I52" s="26"/>
      <c r="J52" s="18"/>
      <c r="K52" s="27">
        <f>J51-K51</f>
        <v>876446</v>
      </c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sheetProtection selectLockedCells="1" selectUnlockedCells="1"/>
  <mergeCells count="65">
    <mergeCell ref="J5:K5"/>
    <mergeCell ref="B26:H26"/>
    <mergeCell ref="A1:D1"/>
    <mergeCell ref="A2:D2"/>
    <mergeCell ref="A3:D3"/>
    <mergeCell ref="A6:K6"/>
    <mergeCell ref="B8:H8"/>
    <mergeCell ref="B15:H15"/>
    <mergeCell ref="B16:H16"/>
    <mergeCell ref="B17:H17"/>
    <mergeCell ref="B52:H52"/>
    <mergeCell ref="A10:A11"/>
    <mergeCell ref="B10:H10"/>
    <mergeCell ref="B11:H11"/>
    <mergeCell ref="B9:H9"/>
    <mergeCell ref="A12:A14"/>
    <mergeCell ref="B12:H12"/>
    <mergeCell ref="B13:H13"/>
    <mergeCell ref="B14:H14"/>
    <mergeCell ref="A15:A17"/>
    <mergeCell ref="B18:H18"/>
    <mergeCell ref="B19:H19"/>
    <mergeCell ref="B20:H20"/>
    <mergeCell ref="A21:A23"/>
    <mergeCell ref="B21:H21"/>
    <mergeCell ref="B22:H22"/>
    <mergeCell ref="B23:H23"/>
    <mergeCell ref="A18:A20"/>
    <mergeCell ref="A24:A25"/>
    <mergeCell ref="B24:H24"/>
    <mergeCell ref="B25:H25"/>
    <mergeCell ref="B36:H36"/>
    <mergeCell ref="B37:H37"/>
    <mergeCell ref="A27:A29"/>
    <mergeCell ref="B27:H27"/>
    <mergeCell ref="B28:H28"/>
    <mergeCell ref="B29:H29"/>
    <mergeCell ref="A30:A31"/>
    <mergeCell ref="B30:H30"/>
    <mergeCell ref="B31:H31"/>
    <mergeCell ref="A47:A49"/>
    <mergeCell ref="B47:H47"/>
    <mergeCell ref="A32:A33"/>
    <mergeCell ref="B32:H32"/>
    <mergeCell ref="B33:H33"/>
    <mergeCell ref="B46:H46"/>
    <mergeCell ref="A34:A35"/>
    <mergeCell ref="B34:H34"/>
    <mergeCell ref="B35:H35"/>
    <mergeCell ref="A36:A40"/>
    <mergeCell ref="B48:H48"/>
    <mergeCell ref="B49:H49"/>
    <mergeCell ref="B39:H39"/>
    <mergeCell ref="B40:H40"/>
    <mergeCell ref="B38:H38"/>
    <mergeCell ref="B41:H41"/>
    <mergeCell ref="B42:H42"/>
    <mergeCell ref="A41:A42"/>
    <mergeCell ref="B51:H51"/>
    <mergeCell ref="A43:A44"/>
    <mergeCell ref="B43:H43"/>
    <mergeCell ref="B44:H44"/>
    <mergeCell ref="A45:A46"/>
    <mergeCell ref="B45:H45"/>
    <mergeCell ref="B50:H5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">
      <selection activeCell="B7" sqref="B7:G7"/>
    </sheetView>
  </sheetViews>
  <sheetFormatPr defaultColWidth="9.140625" defaultRowHeight="12.75"/>
  <cols>
    <col min="1" max="1" width="5.421875" style="0" customWidth="1"/>
    <col min="2" max="7" width="13.8515625" style="0" customWidth="1"/>
    <col min="8" max="8" width="0" style="0" hidden="1" customWidth="1"/>
    <col min="9" max="9" width="17.140625" style="0" customWidth="1"/>
    <col min="10" max="10" width="24.28125" style="57" customWidth="1"/>
    <col min="11" max="11" width="17.8515625" style="0" customWidth="1"/>
    <col min="24" max="24" width="15.421875" style="0" customWidth="1"/>
  </cols>
  <sheetData>
    <row r="1" ht="14.25">
      <c r="N1" s="51"/>
    </row>
    <row r="2" spans="1:10" ht="14.25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">
      <c r="A3" s="8"/>
      <c r="B3" s="8"/>
      <c r="C3" s="8"/>
      <c r="D3" s="8"/>
      <c r="E3" s="8"/>
      <c r="F3" s="8"/>
      <c r="G3" s="8"/>
      <c r="H3" s="8"/>
      <c r="I3" s="8"/>
      <c r="J3" s="58"/>
    </row>
    <row r="4" spans="1:10" ht="39.75" customHeight="1">
      <c r="A4" s="10" t="s">
        <v>45</v>
      </c>
      <c r="B4" s="88" t="s">
        <v>3</v>
      </c>
      <c r="C4" s="89"/>
      <c r="D4" s="89"/>
      <c r="E4" s="89"/>
      <c r="F4" s="89"/>
      <c r="G4" s="89"/>
      <c r="H4" s="90"/>
      <c r="I4" s="22" t="s">
        <v>46</v>
      </c>
      <c r="J4" s="52" t="s">
        <v>63</v>
      </c>
    </row>
    <row r="5" spans="1:10" ht="15" customHeight="1">
      <c r="A5" s="36" t="s">
        <v>44</v>
      </c>
      <c r="B5" s="116"/>
      <c r="C5" s="117"/>
      <c r="D5" s="117"/>
      <c r="E5" s="117"/>
      <c r="F5" s="117"/>
      <c r="G5" s="117"/>
      <c r="H5" s="117"/>
      <c r="I5" s="55" t="s">
        <v>53</v>
      </c>
      <c r="J5" s="53" t="s">
        <v>53</v>
      </c>
    </row>
    <row r="6" spans="1:10" ht="15" customHeight="1">
      <c r="A6" s="38">
        <v>1</v>
      </c>
      <c r="B6" s="102" t="s">
        <v>52</v>
      </c>
      <c r="C6" s="103"/>
      <c r="D6" s="103"/>
      <c r="E6" s="103"/>
      <c r="F6" s="103"/>
      <c r="G6" s="104"/>
      <c r="H6" s="37"/>
      <c r="I6" s="54">
        <f>I7</f>
        <v>0</v>
      </c>
      <c r="J6" s="59">
        <f>J7</f>
        <v>150000</v>
      </c>
    </row>
    <row r="7" spans="1:10" ht="15" customHeight="1">
      <c r="A7" s="38"/>
      <c r="B7" s="102" t="s">
        <v>68</v>
      </c>
      <c r="C7" s="103"/>
      <c r="D7" s="103"/>
      <c r="E7" s="103"/>
      <c r="F7" s="103"/>
      <c r="G7" s="104"/>
      <c r="H7" s="37"/>
      <c r="I7" s="42">
        <v>0</v>
      </c>
      <c r="J7" s="60">
        <v>150000</v>
      </c>
    </row>
    <row r="8" spans="1:10" ht="18.75" customHeight="1">
      <c r="A8" s="69">
        <v>2</v>
      </c>
      <c r="B8" s="70" t="s">
        <v>38</v>
      </c>
      <c r="C8" s="70"/>
      <c r="D8" s="70"/>
      <c r="E8" s="70"/>
      <c r="F8" s="70"/>
      <c r="G8" s="70"/>
      <c r="H8" s="70"/>
      <c r="I8" s="44">
        <f>I9</f>
        <v>0</v>
      </c>
      <c r="J8" s="61">
        <f>J9</f>
        <v>0</v>
      </c>
    </row>
    <row r="9" spans="1:10" ht="15">
      <c r="A9" s="69"/>
      <c r="B9" s="71" t="s">
        <v>9</v>
      </c>
      <c r="C9" s="71"/>
      <c r="D9" s="71"/>
      <c r="E9" s="71"/>
      <c r="F9" s="71"/>
      <c r="G9" s="71"/>
      <c r="H9" s="71"/>
      <c r="I9" s="43">
        <v>0</v>
      </c>
      <c r="J9" s="62">
        <v>0</v>
      </c>
    </row>
    <row r="10" spans="1:10" ht="18.75" customHeight="1">
      <c r="A10" s="69">
        <v>3</v>
      </c>
      <c r="B10" s="70" t="s">
        <v>47</v>
      </c>
      <c r="C10" s="70"/>
      <c r="D10" s="70"/>
      <c r="E10" s="70"/>
      <c r="F10" s="70"/>
      <c r="G10" s="70"/>
      <c r="H10" s="70"/>
      <c r="I10" s="44">
        <f>I11+I12</f>
        <v>4112405</v>
      </c>
      <c r="J10" s="63">
        <f>J11+J12</f>
        <v>4359405</v>
      </c>
    </row>
    <row r="11" spans="1:10" ht="15">
      <c r="A11" s="69"/>
      <c r="B11" s="71" t="s">
        <v>9</v>
      </c>
      <c r="C11" s="71"/>
      <c r="D11" s="71"/>
      <c r="E11" s="71"/>
      <c r="F11" s="71"/>
      <c r="G11" s="71"/>
      <c r="H11" s="71"/>
      <c r="I11" s="43">
        <v>1250000</v>
      </c>
      <c r="J11" s="64">
        <v>1497000</v>
      </c>
    </row>
    <row r="12" spans="1:10" ht="15">
      <c r="A12" s="69"/>
      <c r="B12" s="83" t="s">
        <v>21</v>
      </c>
      <c r="C12" s="83"/>
      <c r="D12" s="83"/>
      <c r="E12" s="83"/>
      <c r="F12" s="83"/>
      <c r="G12" s="83"/>
      <c r="H12" s="83"/>
      <c r="I12" s="43">
        <v>2862405</v>
      </c>
      <c r="J12" s="64">
        <v>2862405</v>
      </c>
    </row>
    <row r="13" spans="1:10" ht="15">
      <c r="A13" s="76"/>
      <c r="B13" s="106" t="s">
        <v>58</v>
      </c>
      <c r="C13" s="107"/>
      <c r="D13" s="107"/>
      <c r="E13" s="107"/>
      <c r="F13" s="107"/>
      <c r="G13" s="108"/>
      <c r="H13" s="40"/>
      <c r="I13" s="44">
        <f>I14</f>
        <v>2000000</v>
      </c>
      <c r="J13" s="63">
        <f>J14</f>
        <v>2000000</v>
      </c>
    </row>
    <row r="14" spans="1:10" ht="15">
      <c r="A14" s="105"/>
      <c r="B14" s="109" t="s">
        <v>9</v>
      </c>
      <c r="C14" s="110"/>
      <c r="D14" s="110"/>
      <c r="E14" s="110"/>
      <c r="F14" s="110"/>
      <c r="G14" s="111"/>
      <c r="H14" s="40"/>
      <c r="I14" s="43">
        <v>2000000</v>
      </c>
      <c r="J14" s="64">
        <v>2000000</v>
      </c>
    </row>
    <row r="15" spans="1:10" ht="15">
      <c r="A15" s="105"/>
      <c r="B15" s="70" t="s">
        <v>39</v>
      </c>
      <c r="C15" s="70"/>
      <c r="D15" s="70"/>
      <c r="E15" s="70"/>
      <c r="F15" s="70"/>
      <c r="G15" s="70"/>
      <c r="H15" s="70"/>
      <c r="I15" s="44">
        <f>I16+I17+I18</f>
        <v>6000000</v>
      </c>
      <c r="J15" s="63">
        <f>J16+J17+J18</f>
        <v>5910000</v>
      </c>
    </row>
    <row r="16" spans="1:10" ht="15">
      <c r="A16" s="92"/>
      <c r="B16" s="70" t="s">
        <v>9</v>
      </c>
      <c r="C16" s="70"/>
      <c r="D16" s="70"/>
      <c r="E16" s="70"/>
      <c r="F16" s="70"/>
      <c r="G16" s="70"/>
      <c r="H16" s="70"/>
      <c r="I16" s="48">
        <v>450000</v>
      </c>
      <c r="J16" s="65">
        <v>360000</v>
      </c>
    </row>
    <row r="17" spans="1:10" ht="18.75" customHeight="1">
      <c r="A17" s="76">
        <v>4</v>
      </c>
      <c r="B17" s="70" t="s">
        <v>40</v>
      </c>
      <c r="C17" s="70"/>
      <c r="D17" s="70"/>
      <c r="E17" s="70"/>
      <c r="F17" s="70"/>
      <c r="G17" s="70"/>
      <c r="H17" s="70"/>
      <c r="I17" s="48">
        <v>3000000</v>
      </c>
      <c r="J17" s="65">
        <v>3000000</v>
      </c>
    </row>
    <row r="18" spans="1:10" ht="15">
      <c r="A18" s="77"/>
      <c r="B18" s="70" t="s">
        <v>12</v>
      </c>
      <c r="C18" s="70"/>
      <c r="D18" s="70"/>
      <c r="E18" s="70"/>
      <c r="F18" s="70"/>
      <c r="G18" s="70"/>
      <c r="H18" s="70"/>
      <c r="I18" s="48">
        <v>2550000</v>
      </c>
      <c r="J18" s="65">
        <v>2550000</v>
      </c>
    </row>
    <row r="19" spans="1:10" ht="15">
      <c r="A19" s="77"/>
      <c r="B19" s="95" t="s">
        <v>49</v>
      </c>
      <c r="C19" s="96"/>
      <c r="D19" s="96"/>
      <c r="E19" s="96"/>
      <c r="F19" s="96"/>
      <c r="G19" s="97"/>
      <c r="H19" s="20"/>
      <c r="I19" s="44">
        <f>I20+I21</f>
        <v>15797000</v>
      </c>
      <c r="J19" s="56">
        <f>J20+J21</f>
        <v>15797000</v>
      </c>
    </row>
    <row r="20" spans="1:10" ht="18" customHeight="1">
      <c r="A20" s="77"/>
      <c r="B20" s="98" t="s">
        <v>9</v>
      </c>
      <c r="C20" s="99"/>
      <c r="D20" s="99"/>
      <c r="E20" s="99"/>
      <c r="F20" s="99"/>
      <c r="G20" s="100"/>
      <c r="H20" s="20"/>
      <c r="I20" s="48">
        <v>5150000</v>
      </c>
      <c r="J20" s="65">
        <v>5150000</v>
      </c>
    </row>
    <row r="21" spans="1:10" ht="15">
      <c r="A21" s="92"/>
      <c r="B21" s="98" t="s">
        <v>6</v>
      </c>
      <c r="C21" s="99"/>
      <c r="D21" s="99"/>
      <c r="E21" s="99"/>
      <c r="F21" s="99"/>
      <c r="G21" s="100"/>
      <c r="H21" s="20"/>
      <c r="I21" s="48">
        <v>10647000</v>
      </c>
      <c r="J21" s="65">
        <v>10647000</v>
      </c>
    </row>
    <row r="22" spans="1:10" ht="15">
      <c r="A22" s="21">
        <v>5</v>
      </c>
      <c r="B22" s="70" t="s">
        <v>41</v>
      </c>
      <c r="C22" s="70"/>
      <c r="D22" s="70"/>
      <c r="E22" s="70"/>
      <c r="F22" s="70"/>
      <c r="G22" s="70"/>
      <c r="H22" s="70"/>
      <c r="I22" s="44">
        <f>I23</f>
        <v>769600</v>
      </c>
      <c r="J22" s="63">
        <f>J23</f>
        <v>1499010</v>
      </c>
    </row>
    <row r="23" spans="1:10" ht="15">
      <c r="A23" s="21"/>
      <c r="B23" s="71" t="s">
        <v>6</v>
      </c>
      <c r="C23" s="71"/>
      <c r="D23" s="71"/>
      <c r="E23" s="71"/>
      <c r="F23" s="71"/>
      <c r="G23" s="71"/>
      <c r="H23" s="71"/>
      <c r="I23" s="48">
        <v>769600</v>
      </c>
      <c r="J23" s="65">
        <v>1499010</v>
      </c>
    </row>
    <row r="24" spans="1:10" ht="18.75" customHeight="1">
      <c r="A24" s="69">
        <v>6</v>
      </c>
      <c r="B24" s="70" t="s">
        <v>42</v>
      </c>
      <c r="C24" s="70"/>
      <c r="D24" s="70"/>
      <c r="E24" s="70"/>
      <c r="F24" s="70"/>
      <c r="G24" s="70"/>
      <c r="H24" s="70"/>
      <c r="I24" s="44">
        <f>I25</f>
        <v>466000</v>
      </c>
      <c r="J24" s="63">
        <f>J25</f>
        <v>466000</v>
      </c>
    </row>
    <row r="25" spans="1:10" ht="15">
      <c r="A25" s="69"/>
      <c r="B25" s="71" t="s">
        <v>9</v>
      </c>
      <c r="C25" s="71"/>
      <c r="D25" s="71"/>
      <c r="E25" s="71"/>
      <c r="F25" s="71"/>
      <c r="G25" s="71"/>
      <c r="H25" s="71"/>
      <c r="I25" s="48">
        <v>466000</v>
      </c>
      <c r="J25" s="65">
        <v>466000</v>
      </c>
    </row>
    <row r="26" spans="1:10" ht="24.75" customHeight="1">
      <c r="A26" s="76">
        <v>7</v>
      </c>
      <c r="B26" s="98" t="s">
        <v>67</v>
      </c>
      <c r="C26" s="113"/>
      <c r="D26" s="113"/>
      <c r="E26" s="113"/>
      <c r="F26" s="113"/>
      <c r="G26" s="114"/>
      <c r="H26" s="49"/>
      <c r="I26" s="44">
        <f>I27</f>
        <v>0</v>
      </c>
      <c r="J26" s="63">
        <f>J27</f>
        <v>70000</v>
      </c>
    </row>
    <row r="27" spans="1:10" ht="15">
      <c r="A27" s="92"/>
      <c r="B27" s="115" t="s">
        <v>9</v>
      </c>
      <c r="C27" s="96"/>
      <c r="D27" s="96"/>
      <c r="E27" s="96"/>
      <c r="F27" s="96"/>
      <c r="G27" s="97"/>
      <c r="H27" s="49"/>
      <c r="I27" s="48">
        <v>0</v>
      </c>
      <c r="J27" s="65">
        <v>70000</v>
      </c>
    </row>
    <row r="28" spans="1:10" ht="18.75" customHeight="1">
      <c r="A28" s="69">
        <v>7</v>
      </c>
      <c r="B28" s="94" t="s">
        <v>43</v>
      </c>
      <c r="C28" s="94"/>
      <c r="D28" s="94"/>
      <c r="E28" s="94"/>
      <c r="F28" s="94"/>
      <c r="G28" s="94"/>
      <c r="H28" s="94"/>
      <c r="I28" s="50">
        <f>I6+I8+I10+I13+I15+I19+I22+I24+I26</f>
        <v>29145005</v>
      </c>
      <c r="J28" s="67">
        <f>J6+J8+J10+J13+J15+J19+J22+J24+J26</f>
        <v>30251415</v>
      </c>
    </row>
    <row r="29" spans="1:10" ht="14.25">
      <c r="A29" s="69"/>
      <c r="B29" s="112" t="s">
        <v>48</v>
      </c>
      <c r="C29" s="96"/>
      <c r="D29" s="96"/>
      <c r="E29" s="96"/>
      <c r="F29" s="96"/>
      <c r="G29" s="97"/>
      <c r="H29" s="19"/>
      <c r="I29" s="23"/>
      <c r="J29" s="66">
        <f>I28-J28</f>
        <v>-1106410</v>
      </c>
    </row>
    <row r="30" spans="1:10" ht="38.25" customHeight="1">
      <c r="A30" s="9"/>
      <c r="B30" s="101" t="s">
        <v>62</v>
      </c>
      <c r="C30" s="99"/>
      <c r="D30" s="99"/>
      <c r="E30" s="99"/>
      <c r="F30" s="99"/>
      <c r="G30" s="99"/>
      <c r="H30" s="41"/>
      <c r="I30" s="18">
        <f>investicije!J51+'kapitalne pomoći'!I28</f>
        <v>43821637</v>
      </c>
      <c r="J30" s="66">
        <f>investicije!K51+'kapitalne pomoći'!J28</f>
        <v>44051601</v>
      </c>
    </row>
    <row r="31" spans="1:9" ht="23.25" customHeight="1">
      <c r="A31" s="46"/>
      <c r="B31" s="46"/>
      <c r="C31" s="46"/>
      <c r="D31" s="46"/>
      <c r="E31" s="46"/>
      <c r="F31" s="46"/>
      <c r="G31" s="46"/>
      <c r="H31" s="46"/>
      <c r="I31" s="8"/>
    </row>
    <row r="32" spans="1:9" ht="32.25" customHeight="1">
      <c r="A32" s="46"/>
      <c r="B32" s="46"/>
      <c r="C32" s="46"/>
      <c r="D32" s="46"/>
      <c r="E32" s="46"/>
      <c r="F32" s="46"/>
      <c r="G32" s="46"/>
      <c r="H32" s="46"/>
      <c r="I32" s="8"/>
    </row>
    <row r="33" spans="1:9" ht="15">
      <c r="A33" s="8"/>
      <c r="B33" s="8"/>
      <c r="C33" s="8"/>
      <c r="D33" s="93"/>
      <c r="E33" s="93"/>
      <c r="F33" s="93"/>
      <c r="G33" s="93"/>
      <c r="H33" s="93"/>
      <c r="I33" s="93"/>
    </row>
    <row r="34" spans="1:10" ht="41.25" customHeight="1">
      <c r="A34" s="8"/>
      <c r="B34" s="8"/>
      <c r="C34" s="8"/>
      <c r="D34" s="8"/>
      <c r="E34" s="93"/>
      <c r="F34" s="93"/>
      <c r="G34" s="93"/>
      <c r="H34" s="93"/>
      <c r="I34" s="93"/>
      <c r="J34" s="93"/>
    </row>
    <row r="35" ht="15">
      <c r="A35" s="8"/>
    </row>
    <row r="36" ht="24" customHeight="1">
      <c r="A36" s="8"/>
    </row>
    <row r="40" ht="14.25" customHeight="1"/>
  </sheetData>
  <sheetProtection selectLockedCells="1" selectUnlockedCells="1"/>
  <mergeCells count="37">
    <mergeCell ref="A26:A27"/>
    <mergeCell ref="B26:G26"/>
    <mergeCell ref="B27:G27"/>
    <mergeCell ref="A2:J2"/>
    <mergeCell ref="B4:H4"/>
    <mergeCell ref="A8:A9"/>
    <mergeCell ref="B8:H8"/>
    <mergeCell ref="B9:H9"/>
    <mergeCell ref="B5:H5"/>
    <mergeCell ref="B6:G6"/>
    <mergeCell ref="B7:G7"/>
    <mergeCell ref="A28:A29"/>
    <mergeCell ref="A13:A16"/>
    <mergeCell ref="B13:G13"/>
    <mergeCell ref="B14:G14"/>
    <mergeCell ref="B29:G29"/>
    <mergeCell ref="B18:H18"/>
    <mergeCell ref="A24:A25"/>
    <mergeCell ref="B23:H23"/>
    <mergeCell ref="B16:H16"/>
    <mergeCell ref="E34:J34"/>
    <mergeCell ref="D33:I33"/>
    <mergeCell ref="B22:H22"/>
    <mergeCell ref="B28:H28"/>
    <mergeCell ref="B19:G19"/>
    <mergeCell ref="B24:H24"/>
    <mergeCell ref="B25:H25"/>
    <mergeCell ref="B20:G20"/>
    <mergeCell ref="B30:G30"/>
    <mergeCell ref="B21:G21"/>
    <mergeCell ref="A10:A12"/>
    <mergeCell ref="B10:H10"/>
    <mergeCell ref="B11:H11"/>
    <mergeCell ref="B15:H15"/>
    <mergeCell ref="B12:H12"/>
    <mergeCell ref="A17:A21"/>
    <mergeCell ref="B17:H17"/>
  </mergeCells>
  <printOptions/>
  <pageMargins left="0.15748031496062992" right="0.15748031496062992" top="0" bottom="0.1968503937007874" header="0.11811023622047245" footer="0.118110236220472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Gorički</dc:creator>
  <cp:keywords/>
  <dc:description/>
  <cp:lastModifiedBy>Zvonko Tušek</cp:lastModifiedBy>
  <cp:lastPrinted>2014-07-17T10:50:33Z</cp:lastPrinted>
  <dcterms:created xsi:type="dcterms:W3CDTF">2012-07-02T05:55:25Z</dcterms:created>
  <dcterms:modified xsi:type="dcterms:W3CDTF">2014-07-17T10:50:37Z</dcterms:modified>
  <cp:category/>
  <cp:version/>
  <cp:contentType/>
  <cp:contentStatus/>
</cp:coreProperties>
</file>