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gor\Desktop\"/>
    </mc:Choice>
  </mc:AlternateContent>
  <xr:revisionPtr revIDLastSave="0" documentId="8_{80857D4A-F2D9-4091-AF15-F76076C8FB8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2" i="1" l="1"/>
  <c r="D41" i="1"/>
  <c r="C41" i="1"/>
  <c r="D3" i="1"/>
  <c r="D5" i="1"/>
  <c r="C72" i="1" l="1"/>
  <c r="D27" i="1"/>
  <c r="C27" i="1"/>
  <c r="D19" i="1"/>
  <c r="C19" i="1"/>
  <c r="D67" i="1" l="1"/>
  <c r="C67" i="1"/>
  <c r="D50" i="1"/>
  <c r="D40" i="1" s="1"/>
  <c r="C50" i="1"/>
  <c r="C40" i="1" s="1"/>
  <c r="D39" i="1" l="1"/>
  <c r="D78" i="1" s="1"/>
  <c r="C39" i="1"/>
  <c r="C78" i="1" s="1"/>
  <c r="C5" i="1"/>
</calcChain>
</file>

<file path=xl/sharedStrings.xml><?xml version="1.0" encoding="utf-8"?>
<sst xmlns="http://schemas.openxmlformats.org/spreadsheetml/2006/main" count="149" uniqueCount="97">
  <si>
    <t>Naziv razdjela</t>
  </si>
  <si>
    <t>Plan 2019.</t>
  </si>
  <si>
    <t>Šifra razdjela, glave, programa, aktivnosti/projekta</t>
  </si>
  <si>
    <t>Gospodarstvo</t>
  </si>
  <si>
    <t>Razdjel 003</t>
  </si>
  <si>
    <t>Glava 00320</t>
  </si>
  <si>
    <t>Program 1000</t>
  </si>
  <si>
    <t>Energetska obnova OŠ Hum na Sutli</t>
  </si>
  <si>
    <t>Energetska obnova OŠ Pregrada</t>
  </si>
  <si>
    <t>Energetska obnova OŠ Zabok</t>
  </si>
  <si>
    <t>Razdjel 006</t>
  </si>
  <si>
    <t>UO za zdravstvo, socijalnu skrb, udruge i mlade</t>
  </si>
  <si>
    <t>Razdjel 007</t>
  </si>
  <si>
    <t>UO za obrazovanje, kulturu, sport i tehničku kulturu</t>
  </si>
  <si>
    <t>UO za gospodarstvo, poljoprivredu, promet i komunalnu infrastrukturu</t>
  </si>
  <si>
    <t>Glava 00340</t>
  </si>
  <si>
    <t>Promet</t>
  </si>
  <si>
    <t>Poboljšanje prometne infrastrukture</t>
  </si>
  <si>
    <t>Glava 00720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</si>
  <si>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</si>
  <si>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</si>
  <si>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</si>
  <si>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</si>
  <si>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</si>
  <si>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Program za nadarenu djecu</t>
  </si>
  <si>
    <t>Prijevoz učenika srednjih škola</t>
  </si>
  <si>
    <t>Školska natjecanja</t>
  </si>
  <si>
    <t>Program građanskog odgoja u školama</t>
  </si>
  <si>
    <t>Projekt Lumen</t>
  </si>
  <si>
    <t>Projekt Baltazar 4</t>
  </si>
  <si>
    <t>Projekt Zalgoajček 3</t>
  </si>
  <si>
    <t>Projekt Školska shema</t>
  </si>
  <si>
    <t>Glava 00730</t>
  </si>
  <si>
    <t>Manifestacija "Susret za Rudija"</t>
  </si>
  <si>
    <t>Osnovno obrazovanje - zakonski standard</t>
  </si>
  <si>
    <t>Program 1001</t>
  </si>
  <si>
    <t>Srednješkolsko obrazovanje - zakonski standard</t>
  </si>
  <si>
    <t>Program 1002</t>
  </si>
  <si>
    <t>Učenički dom - zakonski standard</t>
  </si>
  <si>
    <t>Aktivnost</t>
  </si>
  <si>
    <t>Sufinanciranje predškolskog odgoja u COO Kr. Toplice</t>
  </si>
  <si>
    <t xml:space="preserve">Kapitalni projekt </t>
  </si>
  <si>
    <t>Dodatna ulaganja u objekte OŠ</t>
  </si>
  <si>
    <t>Regionalni centar kompetencija u turizmu i ugostiteljstvu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</si>
  <si>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</si>
  <si>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</si>
  <si>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</si>
  <si>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</si>
  <si>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</si>
  <si>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</si>
  <si>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Redovni poslovi ustanova srednješkolskog obrazovanja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</si>
  <si>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</si>
  <si>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</si>
  <si>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</si>
  <si>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</si>
  <si>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</si>
  <si>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</si>
  <si>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</si>
  <si>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</si>
  <si>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Provedba Plana zdravstvene zaštite</t>
  </si>
  <si>
    <t>Rana intervencija</t>
  </si>
  <si>
    <t>Prevencija ovisnosti</t>
  </si>
  <si>
    <t>Glava 00630</t>
  </si>
  <si>
    <t xml:space="preserve">Socijalna skrb </t>
  </si>
  <si>
    <t>Pomoć obiteljima i samcima</t>
  </si>
  <si>
    <t>Savjet za socijalnu skrb KZŽ</t>
  </si>
  <si>
    <t>Sufinanciranje nabave školskih udžbenika</t>
  </si>
  <si>
    <t>Pronatalitetni dodatak</t>
  </si>
  <si>
    <t>Glava 00640</t>
  </si>
  <si>
    <t>Udruge i mladi</t>
  </si>
  <si>
    <t>Financiranje udruga</t>
  </si>
  <si>
    <t>Program sukladno zakonu o Crvenom križu</t>
  </si>
  <si>
    <t>Zdravstvena zaštita - iznad standarda</t>
  </si>
  <si>
    <t>Zdravstvena zaštita - usluge prevencije i edukacije</t>
  </si>
  <si>
    <t>Rashodi za materijal i energiju škola - slika zdravlja</t>
  </si>
  <si>
    <t>Provođenje županijskog plana za zdravlje - slika zdravlja</t>
  </si>
  <si>
    <t xml:space="preserve">Tekuće pomoći zdravstvenim organizacijama i udrugama 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</si>
  <si>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</si>
  <si>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</si>
  <si>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</si>
  <si>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</si>
  <si>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</si>
  <si>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</si>
  <si>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</si>
  <si>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Glava 00920</t>
  </si>
  <si>
    <t>EU fondovi</t>
  </si>
  <si>
    <t>Energetska obnova OŠ Đurmanec</t>
  </si>
  <si>
    <t xml:space="preserve">Zdravstvena zaštita - zakonski standard </t>
  </si>
  <si>
    <t>Izgradnja, investicije i opremanje zdravstvenih ustanova</t>
  </si>
  <si>
    <t>Energetska obnova OŠ G. Stubica</t>
  </si>
  <si>
    <t>Energetska obnova OŠ Kumrovec</t>
  </si>
  <si>
    <t>UKUPNO</t>
  </si>
  <si>
    <t>I. Izmjena plana            za 2019.</t>
  </si>
  <si>
    <t>Poticanje razvoja malog i srednjeg gospodarstva</t>
  </si>
  <si>
    <t>Izgradnja, investicije i opremanje zdravstvenih ustanova - otplata kredita OB Zabok</t>
  </si>
  <si>
    <t>Izgradnja osnovnoškolskih objekata (SD Đurmanec i Hrašćina)</t>
  </si>
  <si>
    <t>Sportska natjecanja uč OŠ. i SŠ.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</si>
</sst>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/>
    <xf numFmtId="49" fontId="0" fillId="0" borderId="7" xfId="0" applyNumberFormat="1" applyFont="1" applyFill="1" applyBorder="1"/>
    <xf numFmtId="49" fontId="2" fillId="3" borderId="7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right" vertical="center"/>
    </xf>
    <xf numFmtId="4" fontId="0" fillId="4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horizontal="right" vertical="center"/>
    </xf>
    <xf numFmtId="49" fontId="0" fillId="0" borderId="7" xfId="0" applyNumberFormat="1" applyFont="1" applyBorder="1"/>
    <xf numFmtId="0" fontId="0" fillId="0" borderId="1" xfId="0" applyFont="1" applyBorder="1"/>
    <xf numFmtId="4" fontId="0" fillId="0" borderId="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2" borderId="8" xfId="0" applyNumberFormat="1" applyFont="1" applyFill="1" applyBorder="1"/>
    <xf numFmtId="0" fontId="0" fillId="2" borderId="11" xfId="0" applyFont="1" applyFill="1" applyBorder="1"/>
    <xf numFmtId="49" fontId="0" fillId="4" borderId="8" xfId="0" applyNumberFormat="1" applyFont="1" applyFill="1" applyBorder="1"/>
    <xf numFmtId="0" fontId="0" fillId="4" borderId="11" xfId="0" applyFont="1" applyFill="1" applyBorder="1"/>
    <xf numFmtId="49" fontId="0" fillId="0" borderId="8" xfId="0" applyNumberFormat="1" applyFont="1" applyBorder="1"/>
    <xf numFmtId="0" fontId="0" fillId="0" borderId="11" xfId="0" applyFont="1" applyBorder="1"/>
    <xf numFmtId="49" fontId="0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4" borderId="11" xfId="0" applyFont="1" applyFill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" fillId="5" borderId="14" xfId="0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right" vertical="center"/>
    </xf>
    <xf numFmtId="4" fontId="0" fillId="2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0" fillId="2" borderId="16" xfId="0" applyNumberFormat="1" applyFont="1" applyFill="1" applyBorder="1" applyAlignment="1">
      <alignment horizontal="right" vertical="center"/>
    </xf>
    <xf numFmtId="4" fontId="0" fillId="4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52"/>
  <sheetViews>
    <sheetView tabSelected="1" workbookViewId="0">
      <selection activeCell="D78" sqref="D78"/>
    </sheetView>
  </sheetViews>
  <sheetFormatPr defaultRowHeight="14.4" x14ac:dyDescent="0.3"/>
  <cols>
    <col min="1" max="1" width="19.5546875" customWidth="1"/>
    <col min="2" max="2" width="55.33203125" customWidth="1"/>
    <col min="3" max="4" width="18.6640625" customWidth="1"/>
    <col min="5" max="5" width="15.6640625" customWidth="1"/>
  </cols>
  <sheetData>
    <row r="2" spans="1:4" ht="47.25" customHeight="1" thickBot="1" x14ac:dyDescent="0.35">
      <c r="A2" s="14" t="s">
        <v>2</v>
      </c>
      <c r="B2" s="12" t="s">
        <v>0</v>
      </c>
      <c r="C2" s="12" t="s">
        <v>1</v>
      </c>
      <c r="D2" s="48" t="s">
        <v>92</v>
      </c>
    </row>
    <row r="3" spans="1:4" ht="30" customHeight="1" thickTop="1" x14ac:dyDescent="0.3">
      <c r="A3" s="15" t="s">
        <v>4</v>
      </c>
      <c r="B3" s="10" t="s">
        <v>14</v>
      </c>
      <c r="C3" s="11">
        <v>17350700</v>
      </c>
      <c r="D3" s="49">
        <f>D4+D9</f>
        <v>11745700</v>
      </c>
    </row>
    <row r="4" spans="1:4" x14ac:dyDescent="0.3">
      <c r="A4" s="16" t="s">
        <v>5</v>
      </c>
      <c r="B4" s="8" t="s">
        <v>3</v>
      </c>
      <c r="C4" s="9">
        <v>17262700</v>
      </c>
      <c r="D4" s="50">
        <v>11647700</v>
      </c>
    </row>
    <row r="5" spans="1:4" x14ac:dyDescent="0.3">
      <c r="A5" s="26" t="s">
        <v>6</v>
      </c>
      <c r="B5" s="27" t="s">
        <v>93</v>
      </c>
      <c r="C5" s="28">
        <f>SUM(C6:C8)</f>
        <v>17262700</v>
      </c>
      <c r="D5" s="29">
        <f>SUM(D6:D8)</f>
        <v>11647700</v>
      </c>
    </row>
    <row r="6" spans="1:4" x14ac:dyDescent="0.3">
      <c r="A6" s="26" t="s">
        <v>41</v>
      </c>
      <c r="B6" s="27" t="s">
        <v>7</v>
      </c>
      <c r="C6" s="28">
        <v>4260900</v>
      </c>
      <c r="D6" s="29">
        <v>2775900</v>
      </c>
    </row>
    <row r="7" spans="1:4" x14ac:dyDescent="0.3">
      <c r="A7" s="26" t="s">
        <v>55</v>
      </c>
      <c r="B7" s="27" t="s">
        <v>8</v>
      </c>
      <c r="C7" s="28">
        <v>6320900</v>
      </c>
      <c r="D7" s="29">
        <v>3100900</v>
      </c>
    </row>
    <row r="8" spans="1:4" x14ac:dyDescent="0.3">
      <c r="A8" s="26" t="s">
        <v>41</v>
      </c>
      <c r="B8" s="27" t="s">
        <v>9</v>
      </c>
      <c r="C8" s="28">
        <v>6680900</v>
      </c>
      <c r="D8" s="29">
        <v>5770900</v>
      </c>
    </row>
    <row r="9" spans="1:4" x14ac:dyDescent="0.3">
      <c r="A9" s="16" t="s">
        <v>15</v>
      </c>
      <c r="B9" s="8" t="s">
        <v>16</v>
      </c>
      <c r="C9" s="9">
        <v>88000</v>
      </c>
      <c r="D9" s="50">
        <v>98000</v>
      </c>
    </row>
    <row r="10" spans="1:4" x14ac:dyDescent="0.3">
      <c r="A10" s="17" t="s">
        <v>6</v>
      </c>
      <c r="B10" s="4" t="s">
        <v>17</v>
      </c>
      <c r="C10" s="5">
        <v>88000</v>
      </c>
      <c r="D10" s="51">
        <v>98000</v>
      </c>
    </row>
    <row r="11" spans="1:4" x14ac:dyDescent="0.3">
      <c r="A11" s="17" t="s">
        <v>53</v>
      </c>
      <c r="B11" s="4" t="s">
        <v>56</v>
      </c>
      <c r="C11" s="5">
        <v>88000</v>
      </c>
      <c r="D11" s="51">
        <v>98000</v>
      </c>
    </row>
    <row r="12" spans="1:4" ht="30.75" customHeight="1" x14ac:dyDescent="0.3">
      <c r="A12" s="18" t="s">
        <v>10</v>
      </c>
      <c r="B12" s="2" t="s">
        <v>11</v>
      </c>
      <c r="C12" s="3">
        <v>3922383</v>
      </c>
      <c r="D12" s="52">
        <v>3987383</v>
      </c>
    </row>
    <row r="13" spans="1:4" x14ac:dyDescent="0.3">
      <c r="A13" s="30" t="s">
        <v>57</v>
      </c>
      <c r="B13" s="31" t="s">
        <v>58</v>
      </c>
      <c r="C13" s="21">
        <v>3057383</v>
      </c>
      <c r="D13" s="53">
        <v>3057383</v>
      </c>
    </row>
    <row r="14" spans="1:4" x14ac:dyDescent="0.3">
      <c r="A14" s="32" t="s">
        <v>6</v>
      </c>
      <c r="B14" s="33" t="s">
        <v>87</v>
      </c>
      <c r="C14" s="22">
        <v>2394883</v>
      </c>
      <c r="D14" s="54">
        <v>2394883</v>
      </c>
    </row>
    <row r="15" spans="1:4" x14ac:dyDescent="0.3">
      <c r="A15" s="32" t="s">
        <v>55</v>
      </c>
      <c r="B15" s="33" t="s">
        <v>88</v>
      </c>
      <c r="C15" s="22">
        <v>2394883</v>
      </c>
      <c r="D15" s="54">
        <v>2394883</v>
      </c>
    </row>
    <row r="16" spans="1:4" x14ac:dyDescent="0.3">
      <c r="A16" s="34" t="s">
        <v>35</v>
      </c>
      <c r="B16" s="35" t="s">
        <v>72</v>
      </c>
      <c r="C16" s="23">
        <v>312000</v>
      </c>
      <c r="D16" s="55">
        <v>312000</v>
      </c>
    </row>
    <row r="17" spans="1:4" x14ac:dyDescent="0.3">
      <c r="A17" s="36" t="s">
        <v>55</v>
      </c>
      <c r="B17" s="37" t="s">
        <v>94</v>
      </c>
      <c r="C17" s="38">
        <v>312000</v>
      </c>
      <c r="D17" s="56">
        <v>312000</v>
      </c>
    </row>
    <row r="18" spans="1:4" x14ac:dyDescent="0.3">
      <c r="A18" s="39"/>
      <c r="B18" s="40"/>
      <c r="C18" s="41"/>
      <c r="D18" s="57"/>
    </row>
    <row r="19" spans="1:4" x14ac:dyDescent="0.3">
      <c r="A19" s="34" t="s">
        <v>37</v>
      </c>
      <c r="B19" s="35" t="s">
        <v>73</v>
      </c>
      <c r="C19" s="23">
        <f>SUM(C20:C25)</f>
        <v>350500</v>
      </c>
      <c r="D19" s="55">
        <f t="shared" ref="D19" si="0">SUM(D20:D25)</f>
        <v>350500</v>
      </c>
    </row>
    <row r="20" spans="1:4" x14ac:dyDescent="0.3">
      <c r="A20" s="34" t="s">
        <v>53</v>
      </c>
      <c r="B20" s="35" t="s">
        <v>74</v>
      </c>
      <c r="C20" s="23">
        <v>38000</v>
      </c>
      <c r="D20" s="55">
        <v>38000</v>
      </c>
    </row>
    <row r="21" spans="1:4" x14ac:dyDescent="0.3">
      <c r="A21" s="34" t="s">
        <v>53</v>
      </c>
      <c r="B21" s="42" t="s">
        <v>75</v>
      </c>
      <c r="C21" s="23">
        <v>7500</v>
      </c>
      <c r="D21" s="55">
        <v>7500</v>
      </c>
    </row>
    <row r="22" spans="1:4" x14ac:dyDescent="0.3">
      <c r="A22" s="34" t="s">
        <v>53</v>
      </c>
      <c r="B22" s="42" t="s">
        <v>59</v>
      </c>
      <c r="C22" s="23">
        <v>5000</v>
      </c>
      <c r="D22" s="55">
        <v>5000</v>
      </c>
    </row>
    <row r="23" spans="1:4" x14ac:dyDescent="0.3">
      <c r="A23" s="34" t="s">
        <v>53</v>
      </c>
      <c r="B23" s="42" t="s">
        <v>60</v>
      </c>
      <c r="C23" s="23">
        <v>250000</v>
      </c>
      <c r="D23" s="55">
        <v>250000</v>
      </c>
    </row>
    <row r="24" spans="1:4" x14ac:dyDescent="0.3">
      <c r="A24" s="34" t="s">
        <v>53</v>
      </c>
      <c r="B24" s="42" t="s">
        <v>76</v>
      </c>
      <c r="C24" s="23">
        <v>30000</v>
      </c>
      <c r="D24" s="55">
        <v>30000</v>
      </c>
    </row>
    <row r="25" spans="1:4" x14ac:dyDescent="0.3">
      <c r="A25" s="34" t="s">
        <v>53</v>
      </c>
      <c r="B25" s="42" t="s">
        <v>61</v>
      </c>
      <c r="C25" s="23">
        <v>20000</v>
      </c>
      <c r="D25" s="55">
        <v>20000</v>
      </c>
    </row>
    <row r="26" spans="1:4" x14ac:dyDescent="0.3">
      <c r="A26" s="30" t="s">
        <v>62</v>
      </c>
      <c r="B26" s="43" t="s">
        <v>63</v>
      </c>
      <c r="C26" s="21">
        <v>635000</v>
      </c>
      <c r="D26" s="53">
        <v>700000</v>
      </c>
    </row>
    <row r="27" spans="1:4" x14ac:dyDescent="0.3">
      <c r="A27" s="34" t="s">
        <v>35</v>
      </c>
      <c r="B27" s="42" t="s">
        <v>78</v>
      </c>
      <c r="C27" s="23">
        <f>SUM(C28:C33)</f>
        <v>635000</v>
      </c>
      <c r="D27" s="55">
        <f t="shared" ref="D27" si="1">SUM(D28:D33)</f>
        <v>700000</v>
      </c>
    </row>
    <row r="28" spans="1:4" x14ac:dyDescent="0.3">
      <c r="A28" s="34" t="s">
        <v>39</v>
      </c>
      <c r="B28" s="42" t="s">
        <v>65</v>
      </c>
      <c r="C28" s="23">
        <v>25000</v>
      </c>
      <c r="D28" s="55">
        <v>60000</v>
      </c>
    </row>
    <row r="29" spans="1:4" x14ac:dyDescent="0.3">
      <c r="A29" s="34" t="s">
        <v>39</v>
      </c>
      <c r="B29" s="42" t="s">
        <v>64</v>
      </c>
      <c r="C29" s="23">
        <v>100000</v>
      </c>
      <c r="D29" s="55">
        <v>100000</v>
      </c>
    </row>
    <row r="30" spans="1:4" x14ac:dyDescent="0.3">
      <c r="A30" s="34" t="s">
        <v>39</v>
      </c>
      <c r="B30" s="42" t="s">
        <v>66</v>
      </c>
      <c r="C30" s="23">
        <v>150000</v>
      </c>
      <c r="D30" s="55">
        <v>150000</v>
      </c>
    </row>
    <row r="31" spans="1:4" x14ac:dyDescent="0.3">
      <c r="A31" s="34" t="s">
        <v>39</v>
      </c>
      <c r="B31" s="42" t="s">
        <v>67</v>
      </c>
      <c r="C31" s="23">
        <v>285000</v>
      </c>
      <c r="D31" s="55">
        <v>285000</v>
      </c>
    </row>
    <row r="32" spans="1:4" x14ac:dyDescent="0.3">
      <c r="A32" s="34" t="s">
        <v>39</v>
      </c>
      <c r="B32" s="44" t="s">
        <v>79</v>
      </c>
      <c r="C32" s="23">
        <v>50000</v>
      </c>
      <c r="D32" s="55">
        <v>80000</v>
      </c>
    </row>
    <row r="33" spans="1:4" ht="15.75" customHeight="1" x14ac:dyDescent="0.3">
      <c r="A33" s="34" t="s">
        <v>39</v>
      </c>
      <c r="B33" s="42" t="s">
        <v>80</v>
      </c>
      <c r="C33" s="23">
        <v>25000</v>
      </c>
      <c r="D33" s="55">
        <v>25000</v>
      </c>
    </row>
    <row r="34" spans="1:4" x14ac:dyDescent="0.3">
      <c r="A34" s="30" t="s">
        <v>68</v>
      </c>
      <c r="B34" s="43" t="s">
        <v>69</v>
      </c>
      <c r="C34" s="21">
        <v>230000</v>
      </c>
      <c r="D34" s="53">
        <v>230000</v>
      </c>
    </row>
    <row r="35" spans="1:4" x14ac:dyDescent="0.3">
      <c r="A35" s="34" t="s">
        <v>35</v>
      </c>
      <c r="B35" s="42" t="s">
        <v>70</v>
      </c>
      <c r="C35" s="23">
        <v>230000</v>
      </c>
      <c r="D35" s="55">
        <v>230000</v>
      </c>
    </row>
    <row r="36" spans="1:4" ht="28.8" x14ac:dyDescent="0.3">
      <c r="A36" s="45" t="s">
        <v>39</v>
      </c>
      <c r="B36" s="42" t="s">
        <v>81</v>
      </c>
      <c r="C36" s="23">
        <v>200000</v>
      </c>
      <c r="D36" s="55">
        <v>200000</v>
      </c>
    </row>
    <row r="37" spans="1:4" x14ac:dyDescent="0.3">
      <c r="A37" s="45" t="s">
        <v>39</v>
      </c>
      <c r="B37" s="42" t="s">
        <v>71</v>
      </c>
      <c r="C37" s="23">
        <v>20000</v>
      </c>
      <c r="D37" s="55">
        <v>20000</v>
      </c>
    </row>
    <row r="38" spans="1:4" ht="28.8" x14ac:dyDescent="0.3">
      <c r="A38" s="46" t="s">
        <v>39</v>
      </c>
      <c r="B38" s="24" t="s">
        <v>82</v>
      </c>
      <c r="C38" s="25">
        <v>10000</v>
      </c>
      <c r="D38" s="58">
        <v>10000</v>
      </c>
    </row>
    <row r="39" spans="1:4" ht="30" customHeight="1" x14ac:dyDescent="0.3">
      <c r="A39" s="19" t="s">
        <v>12</v>
      </c>
      <c r="B39" s="6" t="s">
        <v>13</v>
      </c>
      <c r="C39" s="7">
        <f>SUM(C40+C67)</f>
        <v>83300800</v>
      </c>
      <c r="D39" s="59">
        <f t="shared" ref="D39" si="2">SUM(D40+D67)</f>
        <v>84760163</v>
      </c>
    </row>
    <row r="40" spans="1:4" x14ac:dyDescent="0.3">
      <c r="A40" s="16" t="s">
        <v>18</v>
      </c>
      <c r="B40" s="8" t="s">
        <v>77</v>
      </c>
      <c r="C40" s="9">
        <f>C41+C45+C48+C50</f>
        <v>83025800</v>
      </c>
      <c r="D40" s="50">
        <f t="shared" ref="D40" si="3">D41+D45+D48+D50</f>
        <v>84465163</v>
      </c>
    </row>
    <row r="41" spans="1:4" x14ac:dyDescent="0.3">
      <c r="A41" s="26" t="s">
        <v>6</v>
      </c>
      <c r="B41" s="27" t="s">
        <v>34</v>
      </c>
      <c r="C41" s="28">
        <f>SUM(C42:C44)</f>
        <v>29701215</v>
      </c>
      <c r="D41" s="29">
        <f>SUM(D42:D44)</f>
        <v>29813207</v>
      </c>
    </row>
    <row r="42" spans="1:4" x14ac:dyDescent="0.3">
      <c r="A42" s="26" t="s">
        <v>39</v>
      </c>
      <c r="B42" s="27" t="s">
        <v>47</v>
      </c>
      <c r="C42" s="28">
        <v>24151880</v>
      </c>
      <c r="D42" s="29">
        <v>25097457</v>
      </c>
    </row>
    <row r="43" spans="1:4" x14ac:dyDescent="0.3">
      <c r="A43" s="26" t="s">
        <v>41</v>
      </c>
      <c r="B43" s="27" t="s">
        <v>48</v>
      </c>
      <c r="C43" s="28">
        <v>5300000</v>
      </c>
      <c r="D43" s="29">
        <v>3923621</v>
      </c>
    </row>
    <row r="44" spans="1:4" x14ac:dyDescent="0.3">
      <c r="A44" s="26" t="s">
        <v>44</v>
      </c>
      <c r="B44" s="27" t="s">
        <v>49</v>
      </c>
      <c r="C44" s="28">
        <v>249335</v>
      </c>
      <c r="D44" s="29">
        <v>792129</v>
      </c>
    </row>
    <row r="45" spans="1:4" x14ac:dyDescent="0.3">
      <c r="A45" s="26" t="s">
        <v>35</v>
      </c>
      <c r="B45" s="27" t="s">
        <v>36</v>
      </c>
      <c r="C45" s="28">
        <v>9521785</v>
      </c>
      <c r="D45" s="29">
        <v>9696156</v>
      </c>
    </row>
    <row r="46" spans="1:4" x14ac:dyDescent="0.3">
      <c r="A46" s="26" t="s">
        <v>53</v>
      </c>
      <c r="B46" s="27" t="s">
        <v>50</v>
      </c>
      <c r="C46" s="28">
        <v>9328174</v>
      </c>
      <c r="D46" s="29">
        <v>9438137</v>
      </c>
    </row>
    <row r="47" spans="1:4" x14ac:dyDescent="0.3">
      <c r="A47" s="26" t="s">
        <v>54</v>
      </c>
      <c r="B47" s="27" t="s">
        <v>51</v>
      </c>
      <c r="C47" s="28">
        <v>193611</v>
      </c>
      <c r="D47" s="29">
        <v>258019</v>
      </c>
    </row>
    <row r="48" spans="1:4" x14ac:dyDescent="0.3">
      <c r="A48" s="26" t="s">
        <v>37</v>
      </c>
      <c r="B48" s="27" t="s">
        <v>38</v>
      </c>
      <c r="C48" s="28">
        <v>1326000</v>
      </c>
      <c r="D48" s="29">
        <v>1357000</v>
      </c>
    </row>
    <row r="49" spans="1:4" x14ac:dyDescent="0.3">
      <c r="A49" s="26" t="s">
        <v>53</v>
      </c>
      <c r="B49" s="27" t="s">
        <v>52</v>
      </c>
      <c r="C49" s="28">
        <v>1326000</v>
      </c>
      <c r="D49" s="29">
        <v>1357000</v>
      </c>
    </row>
    <row r="50" spans="1:4" x14ac:dyDescent="0.3">
      <c r="A50" s="26" t="s">
        <v>19</v>
      </c>
      <c r="B50" s="47" t="s">
        <v>20</v>
      </c>
      <c r="C50" s="28">
        <f>SUM(C51:C66)</f>
        <v>42476800</v>
      </c>
      <c r="D50" s="60">
        <f t="shared" ref="D50" si="4">SUM(D51:D66)</f>
        <v>43598800</v>
      </c>
    </row>
    <row r="51" spans="1:4" x14ac:dyDescent="0.3">
      <c r="A51" s="26" t="s">
        <v>39</v>
      </c>
      <c r="B51" s="27" t="s">
        <v>21</v>
      </c>
      <c r="C51" s="28">
        <v>215000</v>
      </c>
      <c r="D51" s="29">
        <v>215000</v>
      </c>
    </row>
    <row r="52" spans="1:4" x14ac:dyDescent="0.3">
      <c r="A52" s="26" t="s">
        <v>39</v>
      </c>
      <c r="B52" s="27" t="s">
        <v>22</v>
      </c>
      <c r="C52" s="28">
        <v>380000</v>
      </c>
      <c r="D52" s="29">
        <v>380000</v>
      </c>
    </row>
    <row r="53" spans="1:4" x14ac:dyDescent="0.3">
      <c r="A53" s="26" t="s">
        <v>39</v>
      </c>
      <c r="B53" s="27" t="s">
        <v>23</v>
      </c>
      <c r="C53" s="28">
        <v>1356000</v>
      </c>
      <c r="D53" s="29">
        <v>1356000</v>
      </c>
    </row>
    <row r="54" spans="1:4" x14ac:dyDescent="0.3">
      <c r="A54" s="26" t="s">
        <v>39</v>
      </c>
      <c r="B54" s="27" t="s">
        <v>24</v>
      </c>
      <c r="C54" s="28">
        <v>150000</v>
      </c>
      <c r="D54" s="29">
        <v>150000</v>
      </c>
    </row>
    <row r="55" spans="1:4" ht="13.5" customHeight="1" x14ac:dyDescent="0.3">
      <c r="A55" s="26" t="s">
        <v>39</v>
      </c>
      <c r="B55" s="27" t="s">
        <v>25</v>
      </c>
      <c r="C55" s="28">
        <v>22400000</v>
      </c>
      <c r="D55" s="29">
        <v>22600000</v>
      </c>
    </row>
    <row r="56" spans="1:4" x14ac:dyDescent="0.3">
      <c r="A56" s="26" t="s">
        <v>39</v>
      </c>
      <c r="B56" s="27" t="s">
        <v>26</v>
      </c>
      <c r="C56" s="28">
        <v>420000</v>
      </c>
      <c r="D56" s="29">
        <v>420000</v>
      </c>
    </row>
    <row r="57" spans="1:4" x14ac:dyDescent="0.3">
      <c r="A57" s="26" t="s">
        <v>39</v>
      </c>
      <c r="B57" s="27" t="s">
        <v>27</v>
      </c>
      <c r="C57" s="28">
        <v>100000</v>
      </c>
      <c r="D57" s="29">
        <v>100000</v>
      </c>
    </row>
    <row r="58" spans="1:4" x14ac:dyDescent="0.3">
      <c r="A58" s="26" t="s">
        <v>39</v>
      </c>
      <c r="B58" s="27" t="s">
        <v>40</v>
      </c>
      <c r="C58" s="28">
        <v>89600</v>
      </c>
      <c r="D58" s="29">
        <v>89600</v>
      </c>
    </row>
    <row r="59" spans="1:4" x14ac:dyDescent="0.3">
      <c r="A59" s="26" t="s">
        <v>41</v>
      </c>
      <c r="B59" s="27" t="s">
        <v>95</v>
      </c>
      <c r="C59" s="28">
        <v>9700000</v>
      </c>
      <c r="D59" s="29">
        <v>9900000</v>
      </c>
    </row>
    <row r="60" spans="1:4" x14ac:dyDescent="0.3">
      <c r="A60" s="26" t="s">
        <v>41</v>
      </c>
      <c r="B60" s="27" t="s">
        <v>42</v>
      </c>
      <c r="C60" s="28">
        <v>200000</v>
      </c>
      <c r="D60" s="29">
        <v>1100000</v>
      </c>
    </row>
    <row r="61" spans="1:4" x14ac:dyDescent="0.3">
      <c r="A61" s="26" t="s">
        <v>41</v>
      </c>
      <c r="B61" s="27" t="s">
        <v>43</v>
      </c>
      <c r="C61" s="28">
        <v>700000</v>
      </c>
      <c r="D61" s="29">
        <v>110000</v>
      </c>
    </row>
    <row r="62" spans="1:4" x14ac:dyDescent="0.3">
      <c r="A62" s="26" t="s">
        <v>44</v>
      </c>
      <c r="B62" s="27" t="s">
        <v>45</v>
      </c>
      <c r="C62" s="28">
        <v>2276000</v>
      </c>
      <c r="D62" s="29">
        <v>2658000</v>
      </c>
    </row>
    <row r="63" spans="1:4" x14ac:dyDescent="0.3">
      <c r="A63" s="26" t="s">
        <v>44</v>
      </c>
      <c r="B63" s="27" t="s">
        <v>28</v>
      </c>
      <c r="C63" s="28">
        <v>180000</v>
      </c>
      <c r="D63" s="29">
        <v>180000</v>
      </c>
    </row>
    <row r="64" spans="1:4" x14ac:dyDescent="0.3">
      <c r="A64" s="26" t="s">
        <v>44</v>
      </c>
      <c r="B64" s="27" t="s">
        <v>29</v>
      </c>
      <c r="C64" s="28">
        <v>2527700</v>
      </c>
      <c r="D64" s="29">
        <v>2527700</v>
      </c>
    </row>
    <row r="65" spans="1:4" x14ac:dyDescent="0.3">
      <c r="A65" s="26" t="s">
        <v>44</v>
      </c>
      <c r="B65" s="27" t="s">
        <v>30</v>
      </c>
      <c r="C65" s="28">
        <v>1502500</v>
      </c>
      <c r="D65" s="29">
        <v>1502500</v>
      </c>
    </row>
    <row r="66" spans="1:4" x14ac:dyDescent="0.3">
      <c r="A66" s="26" t="s">
        <v>44</v>
      </c>
      <c r="B66" s="27" t="s">
        <v>31</v>
      </c>
      <c r="C66" s="28">
        <v>280000</v>
      </c>
      <c r="D66" s="29">
        <v>310000</v>
      </c>
    </row>
    <row r="67" spans="1:4" x14ac:dyDescent="0.3">
      <c r="A67" s="16" t="s">
        <v>32</v>
      </c>
      <c r="B67" s="8" t="s">
        <v>46</v>
      </c>
      <c r="C67" s="9">
        <f>SUM(C68:C69)</f>
        <v>275000</v>
      </c>
      <c r="D67" s="50">
        <f t="shared" ref="D67" si="5">SUM(D68:D69)</f>
        <v>295000</v>
      </c>
    </row>
    <row r="68" spans="1:4" x14ac:dyDescent="0.3">
      <c r="A68" s="26" t="s">
        <v>39</v>
      </c>
      <c r="B68" s="27" t="s">
        <v>33</v>
      </c>
      <c r="C68" s="28">
        <v>75000</v>
      </c>
      <c r="D68" s="29">
        <v>75000</v>
      </c>
    </row>
    <row r="69" spans="1:4" x14ac:dyDescent="0.3">
      <c r="A69" s="26" t="s">
        <v>39</v>
      </c>
      <c r="B69" s="27" t="s">
        <v>96</v>
      </c>
      <c r="C69" s="28">
        <v>200000</v>
      </c>
      <c r="D69" s="29">
        <v>220000</v>
      </c>
    </row>
    <row r="70" spans="1:4" ht="33.75" customHeight="1" x14ac:dyDescent="0.3">
      <c r="A70" s="19" t="s">
        <v>12</v>
      </c>
      <c r="B70" s="6" t="s">
        <v>83</v>
      </c>
      <c r="C70" s="7">
        <v>24079612</v>
      </c>
      <c r="D70" s="59">
        <v>23668283</v>
      </c>
    </row>
    <row r="71" spans="1:4" x14ac:dyDescent="0.3">
      <c r="A71" s="16" t="s">
        <v>84</v>
      </c>
      <c r="B71" s="8" t="s">
        <v>85</v>
      </c>
      <c r="C71" s="9">
        <v>24079612</v>
      </c>
      <c r="D71" s="50">
        <v>23668283</v>
      </c>
    </row>
    <row r="72" spans="1:4" x14ac:dyDescent="0.3">
      <c r="A72" s="26" t="s">
        <v>6</v>
      </c>
      <c r="B72" s="27" t="s">
        <v>85</v>
      </c>
      <c r="C72" s="28">
        <f>SUM(C73:C75)</f>
        <v>24079612</v>
      </c>
      <c r="D72" s="29">
        <f>SUM(D73:D75)</f>
        <v>23668283</v>
      </c>
    </row>
    <row r="73" spans="1:4" x14ac:dyDescent="0.3">
      <c r="A73" s="26" t="s">
        <v>41</v>
      </c>
      <c r="B73" s="27" t="s">
        <v>86</v>
      </c>
      <c r="C73" s="28">
        <v>8950500</v>
      </c>
      <c r="D73" s="29">
        <v>8663067</v>
      </c>
    </row>
    <row r="74" spans="1:4" x14ac:dyDescent="0.3">
      <c r="A74" s="26" t="s">
        <v>55</v>
      </c>
      <c r="B74" s="27" t="s">
        <v>89</v>
      </c>
      <c r="C74" s="28">
        <v>8332397</v>
      </c>
      <c r="D74" s="29">
        <v>8208501</v>
      </c>
    </row>
    <row r="75" spans="1:4" x14ac:dyDescent="0.3">
      <c r="A75" s="26" t="s">
        <v>41</v>
      </c>
      <c r="B75" s="27" t="s">
        <v>90</v>
      </c>
      <c r="C75" s="28">
        <v>6796715</v>
      </c>
      <c r="D75" s="29">
        <v>6796715</v>
      </c>
    </row>
    <row r="76" spans="1:4" x14ac:dyDescent="0.3">
      <c r="A76" s="26"/>
      <c r="B76" s="27"/>
      <c r="C76" s="28"/>
      <c r="D76" s="29"/>
    </row>
    <row r="77" spans="1:4" x14ac:dyDescent="0.3">
      <c r="A77" s="26"/>
      <c r="B77" s="27"/>
      <c r="C77" s="28"/>
      <c r="D77" s="29"/>
    </row>
    <row r="78" spans="1:4" x14ac:dyDescent="0.3">
      <c r="A78" s="20" t="s">
        <v>91</v>
      </c>
      <c r="B78" s="8"/>
      <c r="C78" s="13">
        <f>SUM(C3+C12+C39+C70)</f>
        <v>128653495</v>
      </c>
      <c r="D78" s="61">
        <f>SUM(D3+D12+D39+D70)</f>
        <v>124161529</v>
      </c>
    </row>
    <row r="79" spans="1:4" x14ac:dyDescent="0.3">
      <c r="A79" s="1"/>
    </row>
    <row r="80" spans="1:4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</sheetData>
  <mergeCells count="4">
    <mergeCell ref="A17:A18"/>
    <mergeCell ref="B17:B18"/>
    <mergeCell ref="C17:C18"/>
    <mergeCell ref="D17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Igor</cp:lastModifiedBy>
  <cp:lastPrinted>2019-04-25T09:37:04Z</cp:lastPrinted>
  <dcterms:created xsi:type="dcterms:W3CDTF">2019-01-16T10:01:27Z</dcterms:created>
  <dcterms:modified xsi:type="dcterms:W3CDTF">2019-06-17T15:53:58Z</dcterms:modified>
</cp:coreProperties>
</file>