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tabRatio="742" activeTab="0"/>
  </bookViews>
  <sheets>
    <sheet name="T-1_Financijski izvještaj" sheetId="1" r:id="rId1"/>
    <sheet name="T-2_Pokazatelji rezultata" sheetId="2" r:id="rId2"/>
  </sheets>
  <definedNames>
    <definedName name="_xlnm.Print_Titles" localSheetId="0">'T-1_Financijski izvještaj'!$A:$E,'T-1_Financijski izvještaj'!$2:$3</definedName>
    <definedName name="_xlnm.Print_Titles" localSheetId="1">'T-2_Pokazatelji rezultata'!$2:$2</definedName>
    <definedName name="_xlnm.Print_Area" localSheetId="0">'T-1_Financijski izvještaj'!$A$1:$S$84</definedName>
    <definedName name="_xlnm.Print_Area" localSheetId="1">'T-2_Pokazatelji rezultata'!$A$1:$L$83</definedName>
  </definedNames>
  <calcPr fullCalcOnLoad="1"/>
</workbook>
</file>

<file path=xl/sharedStrings.xml><?xml version="1.0" encoding="utf-8"?>
<sst xmlns="http://schemas.openxmlformats.org/spreadsheetml/2006/main" count="554" uniqueCount="329">
  <si>
    <t>Izvor</t>
  </si>
  <si>
    <t>Pomoći 
Europske 
unije</t>
  </si>
  <si>
    <t>Javna poduzeća</t>
  </si>
  <si>
    <t>Državni
proračun</t>
  </si>
  <si>
    <t>Županijski
proračun</t>
  </si>
  <si>
    <t>Lokalni
proračun</t>
  </si>
  <si>
    <t>Sveukupno</t>
  </si>
  <si>
    <t>Gospodarstvo</t>
  </si>
  <si>
    <t>Ljudski potencijali</t>
  </si>
  <si>
    <t>Mjere unapređenja, poticanja i razvoja turizma</t>
  </si>
  <si>
    <t>Mjere unapređenja i razvoja energetske infrastrukture</t>
  </si>
  <si>
    <t xml:space="preserve">Institucije </t>
  </si>
  <si>
    <t>Mjere unapređenja i razvoja u području socijalne skrbi</t>
  </si>
  <si>
    <t>Mjere unapređenja i razvoja u području zdravstva</t>
  </si>
  <si>
    <t>Mjere unapređenja i razvoja u području sporta</t>
  </si>
  <si>
    <t xml:space="preserve">Mjere unapređenja i razvoja u području gospodarenja otpadom </t>
  </si>
  <si>
    <t>Mjere unapređenja i razvoja u području zaštite voda, mora, zraka i tla</t>
  </si>
  <si>
    <t>Mjere unapređenja i razvoja u području učinkovitog korištenja energije i obnovljivih izvora energije</t>
  </si>
  <si>
    <t>Mjere unapređenja i razvoja tržišta rada i zapošljavanja</t>
  </si>
  <si>
    <t>Mjere unapređenja i razvoja civilnog društva</t>
  </si>
  <si>
    <t>Mjere unapređenja, poticanja i razvoja poljoprivrede, šumarstva i ribarstva</t>
  </si>
  <si>
    <t xml:space="preserve">Mjere unapređenja, poticanja i razvoja rudarstva </t>
  </si>
  <si>
    <t>Mjere unapređenja, poticanja i razvoja građevinarstva</t>
  </si>
  <si>
    <t>Mjere unapređenja, poticanja i razvoja prijevoza</t>
  </si>
  <si>
    <t>Mjere unapređenja, poticanja i razvoja ICT sektora</t>
  </si>
  <si>
    <t>Ostalo</t>
  </si>
  <si>
    <t>Mjere unapređenja i razvoja u području odgoja i obrazovanja</t>
  </si>
  <si>
    <t>Zaštita okoliša, prostor i priroda</t>
  </si>
  <si>
    <t>Mjere stručnog usavršavanja i cjeloživotnog obrazovanja</t>
  </si>
  <si>
    <t>Mjere unapređenja i razvoja institucija regionalne i lokalne samouprave</t>
  </si>
  <si>
    <t>Mjere unapređenja, poticanja i razvoja prerađivačke industrije</t>
  </si>
  <si>
    <t>Mjere unapređenja, poticanja i razvoja opskrbe električnom energijom i plinom</t>
  </si>
  <si>
    <t>UKUPNO</t>
  </si>
  <si>
    <t xml:space="preserve"> -</t>
  </si>
  <si>
    <t xml:space="preserve"> - </t>
  </si>
  <si>
    <t>Mjere za razvoj poduzetništva (horizontalne mjere)</t>
  </si>
  <si>
    <t>***Javno-privatna partnerstva, koncesije, sredstva privatnog sektora.</t>
  </si>
  <si>
    <t>Napomene:</t>
  </si>
  <si>
    <t>Opis</t>
  </si>
  <si>
    <t>Jedinica mjere</t>
  </si>
  <si>
    <t>Mjere razminiranja</t>
  </si>
  <si>
    <t xml:space="preserve">Ostalo </t>
  </si>
  <si>
    <t xml:space="preserve">Mjere zaštite ljudi i imovine </t>
  </si>
  <si>
    <t>Mjere socijalnog uključivanja</t>
  </si>
  <si>
    <t>Mjere unapređenja i razvoja prometne infrastrukture - pomorski i riječni promet</t>
  </si>
  <si>
    <t>Mjere unapređenja i razvoja prometne infrastrukture - zračni promet</t>
  </si>
  <si>
    <t>Područja razvoja*</t>
  </si>
  <si>
    <t xml:space="preserve">*Ovo je prijedlog područja razvoja koja su definirana u tekstu Uputa za izradu i sadržaj izvještaja županija o provedbi ŽRS-a. </t>
  </si>
  <si>
    <t>***Npr. domovi kulture, domovi mladih i sl.</t>
  </si>
  <si>
    <t>Skupina mjera</t>
  </si>
  <si>
    <t xml:space="preserve">TABLICA 1. FINANCIJSKI IZVJEŠTAJ O PROVEDBI SKUPINE MJERA ŽRS PO PODRUČJIMA RAZVOJA </t>
  </si>
  <si>
    <t xml:space="preserve">TABLICA 2. IZVJEŠTAJ O POKAZATELJIMA REZULTATA PROVEDBE SKUPINE MJERA ŽRS PO PODRUČJIMA RAZVOJA </t>
  </si>
  <si>
    <t xml:space="preserve">Mjere izgradnje i održavanja javnih površina i tržnica </t>
  </si>
  <si>
    <t>Mjere izgradnje i održavanja javnih površina i tržnica</t>
  </si>
  <si>
    <r>
      <t xml:space="preserve">Naziv pokazatelja rezultata 
</t>
    </r>
    <r>
      <rPr>
        <i/>
        <sz val="11"/>
        <rFont val="Arial"/>
        <family val="2"/>
      </rPr>
      <t>(output)</t>
    </r>
  </si>
  <si>
    <t>**Ukoliko kodovi mjera sadrže poveznicu s ciljevima i prioritetima, dovoljno je popuniti samo kolonu mjere</t>
  </si>
  <si>
    <t>****Npr. domovi kulture, domovi mladih i sl.</t>
  </si>
  <si>
    <t>Društvene djelatnosti</t>
  </si>
  <si>
    <t>Ostali izvori***</t>
  </si>
  <si>
    <t>Mjere izgradnje i obnove objekata javne namjene****</t>
  </si>
  <si>
    <r>
      <t xml:space="preserve">Mjere u ŽRS </t>
    </r>
    <r>
      <rPr>
        <i/>
        <sz val="9"/>
        <rFont val="Arial"/>
        <family val="2"/>
      </rPr>
      <t>(numerički kod u ŽRS)**</t>
    </r>
  </si>
  <si>
    <r>
      <t xml:space="preserve">Prioritet u ŽRS 
</t>
    </r>
    <r>
      <rPr>
        <i/>
        <sz val="9"/>
        <rFont val="Arial"/>
        <family val="2"/>
      </rPr>
      <t>(numerički kod u ŽRS)**</t>
    </r>
  </si>
  <si>
    <r>
      <t xml:space="preserve">Strateški cilj u ŽRS
</t>
    </r>
    <r>
      <rPr>
        <i/>
        <sz val="9"/>
        <rFont val="Arial"/>
        <family val="2"/>
      </rPr>
      <t>(numerički kod u ŽRS)**</t>
    </r>
  </si>
  <si>
    <t xml:space="preserve">Društvene djelatnosti </t>
  </si>
  <si>
    <t>Mjere izgradnje i obnove objekata javne namjene***</t>
  </si>
  <si>
    <t>Komunalna infrastruktura</t>
  </si>
  <si>
    <t>Mjere unapređenja i razvoja u području kulture te zaštita kulturne baštine</t>
  </si>
  <si>
    <t>Mjere planiranja prostornog razvoja</t>
  </si>
  <si>
    <t>Mjere unapređenja i razvoja u području očuvanja biološke i krajobrazne raznolikosti te zaštite prirodnih vrijednosti</t>
  </si>
  <si>
    <t>Planirana sredstva za provedbu skupine mjera u izvještajnom razdoblju (2017.)</t>
  </si>
  <si>
    <t>Utrošena sredstva za provedbu skupine mjera u izvještajnom razdoblju (2017.)</t>
  </si>
  <si>
    <t>1.4.1.</t>
  </si>
  <si>
    <t>1.4.2.</t>
  </si>
  <si>
    <t>1.4.3.</t>
  </si>
  <si>
    <t>1.4.4.</t>
  </si>
  <si>
    <t>1.4.5.</t>
  </si>
  <si>
    <t>1.1.5.</t>
  </si>
  <si>
    <t>1.2.2.</t>
  </si>
  <si>
    <t>1.2.1.</t>
  </si>
  <si>
    <t>1.3.1.</t>
  </si>
  <si>
    <t>1.3.2.</t>
  </si>
  <si>
    <t>1.3.3.</t>
  </si>
  <si>
    <t>1.3.4.</t>
  </si>
  <si>
    <t>1.1.1.</t>
  </si>
  <si>
    <t>1.1.2.</t>
  </si>
  <si>
    <t>1.1.3.</t>
  </si>
  <si>
    <t>1.1.6.</t>
  </si>
  <si>
    <t>Mjere unapređenja i razvoja prometne infrastrukture - ceste i željeznice</t>
  </si>
  <si>
    <t>3.3.3.</t>
  </si>
  <si>
    <t>3.3.4.</t>
  </si>
  <si>
    <t>3.3.5.</t>
  </si>
  <si>
    <t>Mjere unapređenja i razvoja vodoopskrbe i odvodnje</t>
  </si>
  <si>
    <t>3.3.2.</t>
  </si>
  <si>
    <t>3.3.6.</t>
  </si>
  <si>
    <t>2.2.3.</t>
  </si>
  <si>
    <t>2.1.1.</t>
  </si>
  <si>
    <t>2.1.2.</t>
  </si>
  <si>
    <t>3.4.2.</t>
  </si>
  <si>
    <t>3.4.3.</t>
  </si>
  <si>
    <t>2.2.1.</t>
  </si>
  <si>
    <t>2.2.2.</t>
  </si>
  <si>
    <t>3.3.1.</t>
  </si>
  <si>
    <t>3.2.3.</t>
  </si>
  <si>
    <t>3.2.1.</t>
  </si>
  <si>
    <t>3.2.2.</t>
  </si>
  <si>
    <t>3.1.1.</t>
  </si>
  <si>
    <t>3.1.2.</t>
  </si>
  <si>
    <t>3.1.3.</t>
  </si>
  <si>
    <t>2.3.1.</t>
  </si>
  <si>
    <t>2.3.3.</t>
  </si>
  <si>
    <t>1.1.4.</t>
  </si>
  <si>
    <t>2.1.3.</t>
  </si>
  <si>
    <t>2.3.2.</t>
  </si>
  <si>
    <t>2.2.4.</t>
  </si>
  <si>
    <t>2.2.5.</t>
  </si>
  <si>
    <t>2.3.4.</t>
  </si>
  <si>
    <t>2.3.5.</t>
  </si>
  <si>
    <t>2.5.1.</t>
  </si>
  <si>
    <t>2.5.2.</t>
  </si>
  <si>
    <t>2.5.3.</t>
  </si>
  <si>
    <t>2.5.4.</t>
  </si>
  <si>
    <t>2.4.3.</t>
  </si>
  <si>
    <t>1.2.3.</t>
  </si>
  <si>
    <t>1.1.7.</t>
  </si>
  <si>
    <t>Mjere unapređenja i razvoja u području kulture te zaštita kulturne baštine i prirodne baštine</t>
  </si>
  <si>
    <t>3.4.1.</t>
  </si>
  <si>
    <t>2.4.1.</t>
  </si>
  <si>
    <t>2.1.4.</t>
  </si>
  <si>
    <t>2.3.6.</t>
  </si>
  <si>
    <t>2.4.2.</t>
  </si>
  <si>
    <t>Broj</t>
  </si>
  <si>
    <t>Trenutna vrijednost (2017.)</t>
  </si>
  <si>
    <t>Poticaji za udruživanja pojedinaca i manjih gospodarskih subjekata</t>
  </si>
  <si>
    <t>Razvoj poljoprivredne proizvodnje i gospodarstava u skladu sa zahtjevima tržišta EU-a</t>
  </si>
  <si>
    <t>Broj dodijeljenih potpora za okrupnjivanje zemljišta od strane KZŽ-a</t>
  </si>
  <si>
    <t>Povećanje proizvodnih cjelina poljoprivrednih zemljišta što dovodi do jačanja konkurentnosti županije na tržištu</t>
  </si>
  <si>
    <t>Površina pod vinogradima</t>
  </si>
  <si>
    <t>Nove  mogućnosti  proizvodnje  i  dodana  vrijednost  proizvoda  u voćarstvu, vinogradarstvu te povrćarstvu dovest će do povećanja konkurentnosti Županije</t>
  </si>
  <si>
    <t>Površina pod nasadima - voće</t>
  </si>
  <si>
    <t>ha</t>
  </si>
  <si>
    <t>Broj grla</t>
  </si>
  <si>
    <t>Nove  mogućnosti  proizvodnje  i  dodana  vrijednost  proizvoda  u stočarstvu i mljekarstvu dovode do povećanja konkurentnosti Krapinsko-zagorske županije</t>
  </si>
  <si>
    <t>Broj PG-a koji se bave integriranom i ekološkom poljoprivredom</t>
  </si>
  <si>
    <t>Promocijom ekološke poljoprivredne proizvodnje nastojat će se osvijestiti i  educirati poljoprivredni proizvođači te će se  pridonijeti  dodavanju  vrijednosti  poljoprivrednim proizvodima  županije.</t>
  </si>
  <si>
    <t>Kvaliteta usluga lokalne uprave poduzetnicima</t>
  </si>
  <si>
    <t>Rang prema drugim županijama u Hrvatskoj (RIK)</t>
  </si>
  <si>
    <t>Poticanje razvoja gospodarstva na području Krapinsko–zagorske županije od strane lokalne i regionalne vlasti – perceptivni indikator prema regionalnom indeksu konkurentnosti</t>
  </si>
  <si>
    <t>Ulaganja u dugotrajnu materijalnu imovinu</t>
  </si>
  <si>
    <t>Povećanje gospodarske konkurentnosti županije radi modernizacije tehnoloških kapaciteta poslovnih i proizvodnih pogona</t>
  </si>
  <si>
    <t>Vrijednost ulaganja u milijunima kunama</t>
  </si>
  <si>
    <t>Ulaganja poduzeća u istraživanje i razvoj</t>
  </si>
  <si>
    <t>Poticanjem razvoja sektora istraživanja,  razvoja patenata i inovacija, dolazi do povećanja razine konkurentnosti  Krapinsko–zagorske županije</t>
  </si>
  <si>
    <t>Vrijednost ulaganja u kunama</t>
  </si>
  <si>
    <t>Tehnološki razvoj temeljem vlastitih istraživanja</t>
  </si>
  <si>
    <t>Omogućavanje razvoja ključnih sektora Krapinsko–zagorskog gospodarstva, perceptivni indikator</t>
  </si>
  <si>
    <t>Rang prema drugim županijama u RH- RIK</t>
  </si>
  <si>
    <t xml:space="preserve">Broj posjetitelja </t>
  </si>
  <si>
    <t>Broj posjetitelja prema obliku turističke djelatnosti</t>
  </si>
  <si>
    <t>Razvojem selektivnih oblika turizma povećava se konkurentnost Krapinsko–zagorske županije</t>
  </si>
  <si>
    <t>Izgrađeni turistički kapaciteti</t>
  </si>
  <si>
    <t>Izgrađena površina</t>
  </si>
  <si>
    <t>Razvojem turističke infrastrukture povećava se  turistička konkurentnost Krapinsko–zagorske županije</t>
  </si>
  <si>
    <t>Profesionalni turistički ured/TIC</t>
  </si>
  <si>
    <t>Razvojem kapaciteta i poboljšanjem usluga turističko-informativnih centara povećava se turistička konkurentnost Krapinsko–zagorske županije</t>
  </si>
  <si>
    <t>Izrađen integralni brend Krapinsko–zagorske županije kao regije koja objedinjuje sve lokalne i regionalne brendove</t>
  </si>
  <si>
    <t>Krapinsko-zagorska županija kao dio brenda</t>
  </si>
  <si>
    <t>Broj zaposlenih u poduzetničkim / gospodarskim zonama</t>
  </si>
  <si>
    <t>Broj zaposlenih</t>
  </si>
  <si>
    <t>Povećanje gospodarske i tržišne konkurentnosti Krapinsko–zagorske županije zbog razvoja odgovarajuće infrastrukture namijenjene podršci tehnološkom razvoju</t>
  </si>
  <si>
    <r>
      <t>Polazna vrijednost (</t>
    </r>
    <r>
      <rPr>
        <b/>
        <sz val="11"/>
        <color indexed="10"/>
        <rFont val="Arial"/>
        <family val="2"/>
      </rPr>
      <t>zadnja dostupna</t>
    </r>
    <r>
      <rPr>
        <b/>
        <sz val="11"/>
        <rFont val="Arial"/>
        <family val="2"/>
      </rPr>
      <t>)</t>
    </r>
  </si>
  <si>
    <t>Ciljana
vrijednost
(2020.)</t>
  </si>
  <si>
    <t>Broj aktivnih poduzetničkih zona</t>
  </si>
  <si>
    <t>Broj zona</t>
  </si>
  <si>
    <t>Ulaganje u izgradnju poduzetničke infrastrukture u svrhu stvaranja preduvjeta za razvoj gospodarstva</t>
  </si>
  <si>
    <t xml:space="preserve">Broj dostupnih oblika podrške za poduzetnike u Krapinsko-zagorskoj županiji čiji je nositelj KZŽ ili javne institucije s područja KZŽ-a                                                                                                       </t>
  </si>
  <si>
    <t>Broj financijskih oblika podrške</t>
  </si>
  <si>
    <t>Unapređenjem kvantitete i kvalitete investicijskih i kreditnih ponuda narast će razina konkurentnosti  malih i srednjih poduzetnika – obuhvaća dostupan krediti potencijal, jamstvene sheme, vaučere za pripremu projekata</t>
  </si>
  <si>
    <t>Broj uspostavljenih socijalnih poduzetnika</t>
  </si>
  <si>
    <t>Poticanjem razvoja socijalnog poduzetništva dolazi do poboljšanja društveno – ekonomske slike Krapinsko–zagorske županije</t>
  </si>
  <si>
    <t>Koeficijent pokrivenosti uvoza izvozom</t>
  </si>
  <si>
    <t>Koeficijent</t>
  </si>
  <si>
    <t>Dodavanjem vrijednosti proizvoda, sustavnom edukacijom  i promocijom izvozne politike, povećat će se razina izvoza proizvoda Krapinsko–zagorske županije</t>
  </si>
  <si>
    <t>Sanirana klizišta</t>
  </si>
  <si>
    <t>Saniranje klizišta dovest će do sprječavanja nastanka sličnih događanja, i sprečavanja mogućih šteta, tj. za osiguranje stanja stabilne ravnoteže na prostoru županije</t>
  </si>
  <si>
    <t>Modernizirane županijske ceste</t>
  </si>
  <si>
    <t>Modernizirane lokalne ceste</t>
  </si>
  <si>
    <t>%</t>
  </si>
  <si>
    <t>Bolja prometna povezanost unutar i izvan Krapinsko–zagorske županije</t>
  </si>
  <si>
    <t>Izdvajanja iz proračuna Krapinsko–zagorske županije za saniranje posljedica od elementarnih nepogoda</t>
  </si>
  <si>
    <t>Vrijednost kn</t>
  </si>
  <si>
    <t>Zaštita  Krapinsko–zagorske županije od utjecaja i posljedica elementarnih nepogoda (poplava, tuče, suše)</t>
  </si>
  <si>
    <t>Izgrađeni priključni vodovi</t>
  </si>
  <si>
    <t>Gustoća priključaka širokopojasnog interneta</t>
  </si>
  <si>
    <t>km</t>
  </si>
  <si>
    <t>Poboljšanjem energetskog i komunikacijskog sustava dolazi do jačanja društveno-ekonomskog razvoja i kvalitete poslovnog okruženja</t>
  </si>
  <si>
    <t>Prosječna opskrbljenost stanovništva vodom</t>
  </si>
  <si>
    <t>Priključenost stanovništva na sustav odvodnje</t>
  </si>
  <si>
    <t>Stvoriti bolje uvjete za kvalitetan svakodnevni život lokalnog stanovništva Krapinsko–zagorske županije</t>
  </si>
  <si>
    <t>Institucije za brigu o ranjivim skupinama</t>
  </si>
  <si>
    <t>Poboljšanje životnih uvjeta i uključivanje ranjivih skupina u socijalni život Krapinsko–zagorske županije</t>
  </si>
  <si>
    <t>Broj djece po odgajatelju u ustanovama predškolskog odgoja u KZŽ-u</t>
  </si>
  <si>
    <t>Kvaliteta javnih škola</t>
  </si>
  <si>
    <t>Rang u odnosu na druge županije (Regionalni indeks konkurentnosti)</t>
  </si>
  <si>
    <t>Podizanje razine kvalitete odgojno – obrazovnih ustanova na području Krapinsko–zagorske županije</t>
  </si>
  <si>
    <t>Modernizirani nastavni planovi, programi i kurikulumi za strukovno obrazovanje usklađeni s potrebama tržišta rada</t>
  </si>
  <si>
    <t>Broj moderniziranih nastavnih planova, programa i kurikuluma</t>
  </si>
  <si>
    <t>Modernizacija i standardizacija nastavnih planova i programa te njihovo usklađivanje s nacionalnim strategijama</t>
  </si>
  <si>
    <t>Plan za održivo korištenje prirodne i kulturne baštine</t>
  </si>
  <si>
    <t>Uvjet DA/NE</t>
  </si>
  <si>
    <t>Održivo korištenje i zaštita prirodne i kulturne baštine Krapinsko–zagorske županije</t>
  </si>
  <si>
    <t>Educirani građani o važnosti očuvanja prirodne i kulturne baštine</t>
  </si>
  <si>
    <t>Broj osoba</t>
  </si>
  <si>
    <t>Jačanjem razine svijesti stanovništva o važnosti očuvanja baštine doprinijet će se zaštiti i očuvanju okoliša te održivom korištenju prirodnih i kulturnih resursa</t>
  </si>
  <si>
    <t>Kulturna dobra u obnovi</t>
  </si>
  <si>
    <t>Broj objekata u obnovi</t>
  </si>
  <si>
    <t>Održavanje kulturne baštine u vidu obnove i izgradnje s ciljem promocije i razvoja kulture i kulturnih djelatnosti</t>
  </si>
  <si>
    <t>Broj postelja na 1000 stanovnika</t>
  </si>
  <si>
    <t>Povećanjem kapaciteta, kao  obnovom  izgradnjom objekata u zdravstvu se unaprjeđuje sustav zdravstvene zaštite u Krapinsko–zagorskoj županiji</t>
  </si>
  <si>
    <t>Projekti/programi u cilju poboljšanja rada zdravstvenih ustanova</t>
  </si>
  <si>
    <t>Unaprjeđenje rada zdravstvenih ustanova povećanjem njihove konkurentnosti</t>
  </si>
  <si>
    <t>Prikupljeni komunalni otpad po stanovniku</t>
  </si>
  <si>
    <t>Broj divljih odlagališta otpada</t>
  </si>
  <si>
    <t>Kg/stanovnik</t>
  </si>
  <si>
    <t>Smanjenje količine otpada, saniranje i unaprjeđenje sustava gospodarenja otpadom na prostoru Krapinsko–zagorske županije</t>
  </si>
  <si>
    <t>Izrađen program zaštite okoliša Krapinsko–zagorske županije</t>
  </si>
  <si>
    <t>Uvjet DA / NE</t>
  </si>
  <si>
    <t>Poboljšanje kvalitete zraka, vode, tla, buke i ostalih sastavnica okoliša na području Krapinsko–zagorske županije</t>
  </si>
  <si>
    <t>Projekti energetske učinkovitosti u sektoru zgradarstva i javne rasvjete</t>
  </si>
  <si>
    <t>Broj (kumulativno u razdoblju 2016. – 2020.)</t>
  </si>
  <si>
    <t>Smanjenje potrošnje energije i postizanje energetskih ušteda na području Krapinsko–zagorske županije</t>
  </si>
  <si>
    <t>Izgradnja infrastrukture za iskorištavanje energije iz obnovljivih izvora</t>
  </si>
  <si>
    <t>Izgradnjom infrastrukture za iskorištavanje energije iz obnovljivih izvora energije, primjereno će se pokriti sve veće potrebe za energijom</t>
  </si>
  <si>
    <t>Prosječan broj stanovnika po završenom stanu</t>
  </si>
  <si>
    <t>Mjere i aktivna politika poticanja nastanjivanja postojećih napuštenih, stambenih kapaciteta na prostoru Krapinsko-zagorske županije</t>
  </si>
  <si>
    <t>Projekti koji se temelje na očuvanju prirodnih vrijednosti i bioraznolikosti</t>
  </si>
  <si>
    <t>Razvoj identiteta Krapinsko–zagorske županije jačanjem svijesti o očuvanju prirodnih vrijednosti i bioraznolikosti</t>
  </si>
  <si>
    <t>Područja pod Naturom 2000 u Krapinsko–zagorskoj županiji</t>
  </si>
  <si>
    <t>Promocijom područja pod Naturom 2000 u Krapinsko–zagorskoj županiji se podiže svijest lokalnog stanovništva o postojanju i važnosti zaštite okoliša/prirode</t>
  </si>
  <si>
    <t>Zaštićena područja prirodnih resursa u Krapinsko–zagorskoj županiji</t>
  </si>
  <si>
    <t>Održivo upravljanje i adekvatna valorizacija prirodnih resursa na području Krapinsko–zagorske županije</t>
  </si>
  <si>
    <t>Jednake mogućnosti i kvalitetno stjecanje znanja i kompetencija potrebnih za pristup tržištu rada</t>
  </si>
  <si>
    <t>Osobe zaposlene nakon edukacija i osposobljavanja</t>
  </si>
  <si>
    <t>Postotak</t>
  </si>
  <si>
    <t>Integracijom osoba u nepovoljnoj poziciji na tržište rada smanjit će se nezaposlenost i pridonijet će se većoj zapošljivosti navedenih skupina</t>
  </si>
  <si>
    <t>Upis učenika u deficitarna zanimanja</t>
  </si>
  <si>
    <t>Razvojem sustava za poticanje upisa u deficitarna zanimanja doći će do poboljšanja slike na tržištu rada</t>
  </si>
  <si>
    <t>Broj zaposlenih sa SSS kod pravnih osoba</t>
  </si>
  <si>
    <t>Broj zaposlenih sa VSS kod pravnih osoba</t>
  </si>
  <si>
    <t>Povećanje znanja poduzetnika, a time i konkurentnosti malih i srednjih poduzetnika</t>
  </si>
  <si>
    <t>Broj zaposlenih sa SSS</t>
  </si>
  <si>
    <t>Broj zaposlenih sa VSS</t>
  </si>
  <si>
    <t>Nastavnici uključeni u programe poticanja mobilnosti radi trajnog profesionalnog razvoja</t>
  </si>
  <si>
    <t>Broj nastavnika</t>
  </si>
  <si>
    <t>Usavršavanje kompetencija djelatnika zaposlenih u obrazovnim institucijama</t>
  </si>
  <si>
    <t>Broj sudionika na edukacijama/osposobljavanjima</t>
  </si>
  <si>
    <t>Jačanje i nadogradnja formalno stečenog obrazovanja, znanja i vještina stanovništva KZŽ</t>
  </si>
  <si>
    <t>Ukupan broj korisnika institucionalne skrbi</t>
  </si>
  <si>
    <t>Sprječavanje socijalne isključenosti i razvoj izvaninstitucionalnih programa</t>
  </si>
  <si>
    <t>Broj korisnika prava socijalne skrbi</t>
  </si>
  <si>
    <t xml:space="preserve"> Broj</t>
  </si>
  <si>
    <t>Primijenjena prava socijalne skrbi u Županiji prema Zakonu o socijalnoj skrbi</t>
  </si>
  <si>
    <t>Broj centara za mlade</t>
  </si>
  <si>
    <t>Razvijanje programa namijenjenog mladima će dovesti do njihovog uključivanja u društveni i lokalni život Krapinsko–zagorske županije</t>
  </si>
  <si>
    <t>Razvijeni interni programi usavršavanja za javne djelatnike u javnim institucijama na županijskoj razini</t>
  </si>
  <si>
    <t>Osobe koje pohađaju edukacije o EU fondovima i projektima koje organizira Županija</t>
  </si>
  <si>
    <t>Povećanje razine znanja i kompetencija ljudskih resursa u javnim djelatnostima i upravi</t>
  </si>
  <si>
    <t>Podizanje razine znanja postojećih ljudskih resursa Krapinsko–zagorske županije o EU fondovima  apliciranju na natječaje, kao i osvještavanje lokalnog stanovništva o važnosti istih</t>
  </si>
  <si>
    <t>Izrađena strategija razvoja civilnog društva na županijskoj razini</t>
  </si>
  <si>
    <t>Programi /projekti umreženih OCD-a financiranih od strane KZŽ-a</t>
  </si>
  <si>
    <t>Uključene osobe u programe volonterstva</t>
  </si>
  <si>
    <t>Programi za društvenu i socijalnu uključenost osoba u nepovoljnom položaju financirani od strane Županije</t>
  </si>
  <si>
    <t>Uvjet – DA/NE</t>
  </si>
  <si>
    <t>Povećanje sposobnosti organizacija civilnog društva u upravljanju i sudjelovanju u lokalnom životu Krapinsko–zagorske županije</t>
  </si>
  <si>
    <t>Poboljšanjem dijaloga i suradnje između civilnog društva te lokalnih i županijskih tijela doprinosi se razvoju lokalnih zajednica Krapinsko–zagorske županije</t>
  </si>
  <si>
    <t>Poticanjem razvoja volonterstva doprinosi se stabilnom društvenom okruženju Krapinsko–zagorske županije</t>
  </si>
  <si>
    <t>Uključivanjem osoba u nepovoljnom položaju u djelovanje OCD–ova, pokušava ih se integrirati u društveni život Krapinsko–zagorske županije</t>
  </si>
  <si>
    <t>Broj vozila vatrogasnih postrojbi na području Krapinsko-zagorske županije</t>
  </si>
  <si>
    <t>Povećanje učinkovitosti vatrogasnih službi i udruga, kao  zaštite lokalnog stanovništva</t>
  </si>
  <si>
    <t>Broj pripadnika Hrvatske gorske službe spašavanja Stanice Krapina osposobljenih za gorskog spašavatelja</t>
  </si>
  <si>
    <t>Broj osposobljenih pripadnika županijskih postrojbi civilne zaštite</t>
  </si>
  <si>
    <t>Zaštita lokalnog stanovništva,  materijalnih i prirodnih dobara od elementarnih nepogoda i katastrofa</t>
  </si>
  <si>
    <t>Organiziranje i materijalno-tehničko opremanje i osposobljavanje sudionika, operativnih snaga i građana za ostvarivanje zaštite i spašavanja ljudi, životinja, materijalnih i kulturnih dobara i okoliša</t>
  </si>
  <si>
    <t>2.000.000</t>
  </si>
  <si>
    <t>DA</t>
  </si>
  <si>
    <t>8 solarnih elektrana</t>
  </si>
  <si>
    <t>8 solarnih elektrana 4 područna sustava grijanja na biomasu</t>
  </si>
  <si>
    <t>60,26 ha</t>
  </si>
  <si>
    <t>NE</t>
  </si>
  <si>
    <t>11 896</t>
  </si>
  <si>
    <t>6 448,88</t>
  </si>
  <si>
    <t>3 302</t>
  </si>
  <si>
    <t>KZŽ, Agencija za plaćanja u poljoprivredi, ribarstvu i ruralnom razvoju</t>
  </si>
  <si>
    <t>Hrvatska poljoprivredna agencija, godišnje izvješće</t>
  </si>
  <si>
    <t>Agencija za plaćanja u poljoprivredi, ribarstvu i ruralnom razvoju</t>
  </si>
  <si>
    <t>Regionalni indeks konkurentnosti</t>
  </si>
  <si>
    <t>FINA</t>
  </si>
  <si>
    <t>TZ KZŽ</t>
  </si>
  <si>
    <t>Zavod za prostorno uređenje Krapinsko-zagorske županije, prostorni plan, JLS</t>
  </si>
  <si>
    <t>Turistička zajednica Krapinsko–zagorske županije</t>
  </si>
  <si>
    <t>Krapinsko–zagorska županija</t>
  </si>
  <si>
    <t>Gradovi i općine KZŽ-a</t>
  </si>
  <si>
    <t>KZŽ, Gradovi i općine</t>
  </si>
  <si>
    <t>KZŽ, Županijska uprava za ceste</t>
  </si>
  <si>
    <t>KZŽ</t>
  </si>
  <si>
    <t>HAKOM</t>
  </si>
  <si>
    <t>DZS, Statistički ljetopis</t>
  </si>
  <si>
    <t>DZS, Priopćenja</t>
  </si>
  <si>
    <t>Regionalni indeks konkurentnosti, perceptivni kriterij</t>
  </si>
  <si>
    <t>Ministarstvo znanosti, obrazovanja i športa, Krapinsko-zagorska županija, škole, fakulteti</t>
  </si>
  <si>
    <t>Javna ustanova za upravljanje zaštićenim dijelovima prirode Krapinsko–zagorske županije</t>
  </si>
  <si>
    <t>Ministarstvo kulture Republike Hrvatske</t>
  </si>
  <si>
    <t>Hrvatski zdravstveno statistički ljetopis</t>
  </si>
  <si>
    <t>Agencija za zaštitu okoliša, Izvješće o komunalnom otpadu</t>
  </si>
  <si>
    <t>Regionalna energetska agencija Sjeverozapadne Hrvatske</t>
  </si>
  <si>
    <t>DZS, Statistička priopćenja</t>
  </si>
  <si>
    <t>Javna ustanova za upravljanje zaštićenim dijelovima prirode Krapinsko-zagorske županije</t>
  </si>
  <si>
    <t>HZZ PU Krapina</t>
  </si>
  <si>
    <t>DZS, Zaposlenost i plaće</t>
  </si>
  <si>
    <t>Ministarstvo socijalne politike i mladih, Centar za socijalnu skrb KZŽ</t>
  </si>
  <si>
    <t>Krapinsko–zagorska županija, javne institucije u županijskom vlasništvu</t>
  </si>
  <si>
    <t>13 595</t>
  </si>
  <si>
    <t>Krapinsko–zagorska županija, JLS</t>
  </si>
  <si>
    <t>3 (JLS)</t>
  </si>
  <si>
    <t>2175 (zbroj JLS-ova koji su dostavili podatke)</t>
  </si>
  <si>
    <t>8  (zbroj JLS-ova koji su dostavili podatke)</t>
  </si>
  <si>
    <t>1 (JLS)</t>
  </si>
  <si>
    <t xml:space="preserve">Zagorska razvojna agencija – provedeno istraživanje </t>
  </si>
  <si>
    <r>
      <t xml:space="preserve">Krapinsko–zagorska županija, </t>
    </r>
    <r>
      <rPr>
        <sz val="9"/>
        <color indexed="10"/>
        <rFont val="Arial"/>
        <family val="2"/>
      </rPr>
      <t>Zagorska razvojna agencija</t>
    </r>
  </si>
  <si>
    <t>(KZŽ) Sredstva državnog proračuna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</si>
</sst>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\."/>
    <numFmt numFmtId="165" formatCode="#,##0.00\ &quot;kn&quot;"/>
    <numFmt numFmtId="166" formatCode="0.000"/>
    <numFmt numFmtId="167" formatCode="0.0"/>
    <numFmt numFmtId="168" formatCode="&quot;Da&quot;;&quot;Da&quot;;&quot;Ne&quot;"/>
    <numFmt numFmtId="169" formatCode="&quot;True&quot;;&quot;True&quot;;&quot;False&quot;"/>
    <numFmt numFmtId="170" formatCode="&quot;Uključeno&quot;;&quot;Uključeno&quot;;&quot;Isključeno&quot;"/>
    <numFmt numFmtId="171" formatCode="[$¥€-2]\ #,##0.00_);[Red]\([$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.5"/>
      <name val="Arial"/>
      <family val="2"/>
    </font>
    <font>
      <sz val="11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i/>
      <sz val="11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2"/>
      <name val="Calibri"/>
      <family val="2"/>
    </font>
    <font>
      <b/>
      <sz val="11"/>
      <color indexed="10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7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/>
      <right>
        <color indexed="63"/>
      </right>
      <top/>
      <bottom style="medium"/>
    </border>
    <border>
      <left/>
      <right>
        <color indexed="63"/>
      </right>
      <top style="thin"/>
      <bottom style="medium"/>
    </border>
    <border>
      <left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/>
      <right style="medium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/>
      <right style="thin"/>
      <top/>
      <bottom/>
    </border>
    <border>
      <left>
        <color indexed="63"/>
      </left>
      <right>
        <color indexed="63"/>
      </right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medium"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/>
      <bottom/>
    </border>
    <border>
      <left/>
      <right style="medium"/>
      <top style="medium"/>
      <bottom style="medium"/>
    </border>
    <border>
      <left style="medium"/>
      <right>
        <color indexed="63"/>
      </right>
      <top/>
      <bottom style="medium"/>
    </border>
    <border>
      <left style="thin"/>
      <right style="thin"/>
      <top/>
      <bottom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>
        <color indexed="63"/>
      </right>
      <top style="medium"/>
      <bottom style="thin"/>
    </border>
    <border>
      <left/>
      <right>
        <color indexed="63"/>
      </right>
      <top style="medium"/>
      <bottom style="thin"/>
    </border>
    <border>
      <left style="thin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1" applyNumberFormat="0" applyFont="0" applyAlignment="0" applyProtection="0"/>
    <xf numFmtId="0" fontId="36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7" fillId="27" borderId="2" applyNumberFormat="0" applyAlignment="0" applyProtection="0"/>
    <xf numFmtId="0" fontId="38" fillId="27" borderId="3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2">
    <xf numFmtId="0" fontId="0" fillId="0" borderId="0" xfId="0" applyAlignment="1">
      <alignment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7" xfId="0" applyNumberFormat="1" applyFont="1" applyFill="1" applyBorder="1" applyAlignment="1">
      <alignment horizontal="left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left" vertical="center" wrapText="1"/>
    </xf>
    <xf numFmtId="0" fontId="7" fillId="0" borderId="20" xfId="0" applyNumberFormat="1" applyFont="1" applyFill="1" applyBorder="1" applyAlignment="1">
      <alignment horizontal="left" vertical="center" wrapText="1"/>
    </xf>
    <xf numFmtId="0" fontId="7" fillId="0" borderId="21" xfId="0" applyNumberFormat="1" applyFont="1" applyFill="1" applyBorder="1" applyAlignment="1">
      <alignment horizontal="left" vertical="center" wrapText="1"/>
    </xf>
    <xf numFmtId="0" fontId="7" fillId="0" borderId="22" xfId="0" applyNumberFormat="1" applyFont="1" applyFill="1" applyBorder="1" applyAlignment="1">
      <alignment horizontal="left" vertical="center" wrapText="1"/>
    </xf>
    <xf numFmtId="0" fontId="0" fillId="0" borderId="23" xfId="0" applyNumberFormat="1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/>
    </xf>
    <xf numFmtId="0" fontId="7" fillId="0" borderId="25" xfId="0" applyNumberFormat="1" applyFont="1" applyFill="1" applyBorder="1" applyAlignment="1">
      <alignment horizontal="left" vertical="center" wrapText="1"/>
    </xf>
    <xf numFmtId="0" fontId="7" fillId="0" borderId="26" xfId="0" applyNumberFormat="1" applyFont="1" applyFill="1" applyBorder="1" applyAlignment="1">
      <alignment horizontal="left" vertical="center" wrapText="1"/>
    </xf>
    <xf numFmtId="0" fontId="7" fillId="0" borderId="27" xfId="0" applyNumberFormat="1" applyFont="1" applyFill="1" applyBorder="1" applyAlignment="1">
      <alignment horizontal="left" vertical="center" wrapText="1"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7" fillId="0" borderId="28" xfId="0" applyNumberFormat="1" applyFont="1" applyFill="1" applyBorder="1" applyAlignment="1">
      <alignment horizontal="left" vertical="center" wrapText="1"/>
    </xf>
    <xf numFmtId="0" fontId="7" fillId="0" borderId="29" xfId="0" applyNumberFormat="1" applyFont="1" applyFill="1" applyBorder="1" applyAlignment="1">
      <alignment horizontal="left" vertical="center" wrapText="1"/>
    </xf>
    <xf numFmtId="0" fontId="7" fillId="0" borderId="30" xfId="0" applyNumberFormat="1" applyFont="1" applyFill="1" applyBorder="1" applyAlignment="1">
      <alignment horizontal="left" vertical="center" wrapText="1"/>
    </xf>
    <xf numFmtId="0" fontId="7" fillId="0" borderId="31" xfId="0" applyNumberFormat="1" applyFont="1" applyFill="1" applyBorder="1" applyAlignment="1">
      <alignment horizontal="left" vertical="center" wrapText="1"/>
    </xf>
    <xf numFmtId="0" fontId="7" fillId="0" borderId="32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11" fillId="32" borderId="16" xfId="0" applyFont="1" applyFill="1" applyBorder="1" applyAlignment="1">
      <alignment horizontal="center" vertical="center" wrapText="1"/>
    </xf>
    <xf numFmtId="0" fontId="11" fillId="32" borderId="33" xfId="0" applyFont="1" applyFill="1" applyBorder="1" applyAlignment="1">
      <alignment horizontal="center" vertical="center" wrapText="1"/>
    </xf>
    <xf numFmtId="0" fontId="0" fillId="0" borderId="34" xfId="0" applyNumberFormat="1" applyFont="1" applyFill="1" applyBorder="1" applyAlignment="1">
      <alignment horizontal="center" vertical="center" wrapText="1"/>
    </xf>
    <xf numFmtId="0" fontId="0" fillId="0" borderId="35" xfId="0" applyNumberFormat="1" applyFont="1" applyFill="1" applyBorder="1" applyAlignment="1">
      <alignment horizontal="center" vertical="center" wrapText="1"/>
    </xf>
    <xf numFmtId="0" fontId="11" fillId="32" borderId="14" xfId="0" applyFont="1" applyFill="1" applyBorder="1" applyAlignment="1">
      <alignment horizontal="center" vertical="center" wrapText="1"/>
    </xf>
    <xf numFmtId="0" fontId="3" fillId="32" borderId="3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Fill="1" applyAlignment="1">
      <alignment/>
    </xf>
    <xf numFmtId="0" fontId="13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1" xfId="0" applyNumberFormat="1" applyFont="1" applyFill="1" applyBorder="1" applyAlignment="1">
      <alignment horizontal="left" vertical="center" wrapText="1"/>
    </xf>
    <xf numFmtId="0" fontId="0" fillId="0" borderId="37" xfId="0" applyNumberFormat="1" applyFont="1" applyFill="1" applyBorder="1" applyAlignment="1">
      <alignment horizontal="left" vertical="center" wrapText="1"/>
    </xf>
    <xf numFmtId="0" fontId="0" fillId="0" borderId="38" xfId="0" applyNumberFormat="1" applyFont="1" applyFill="1" applyBorder="1" applyAlignment="1">
      <alignment horizontal="left" vertical="center" wrapText="1"/>
    </xf>
    <xf numFmtId="0" fontId="0" fillId="0" borderId="12" xfId="0" applyNumberFormat="1" applyFont="1" applyFill="1" applyBorder="1" applyAlignment="1">
      <alignment horizontal="left" vertical="center" wrapText="1"/>
    </xf>
    <xf numFmtId="0" fontId="0" fillId="0" borderId="39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0" fontId="0" fillId="0" borderId="34" xfId="0" applyNumberFormat="1" applyFont="1" applyFill="1" applyBorder="1" applyAlignment="1">
      <alignment horizontal="left" vertical="center" wrapText="1"/>
    </xf>
    <xf numFmtId="0" fontId="0" fillId="0" borderId="4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15" xfId="0" applyNumberFormat="1" applyFont="1" applyFill="1" applyBorder="1" applyAlignment="1">
      <alignment horizontal="left" vertical="center" wrapText="1"/>
    </xf>
    <xf numFmtId="0" fontId="0" fillId="0" borderId="13" xfId="0" applyNumberFormat="1" applyFont="1" applyFill="1" applyBorder="1" applyAlignment="1">
      <alignment horizontal="left" vertical="center" wrapText="1"/>
    </xf>
    <xf numFmtId="0" fontId="0" fillId="0" borderId="35" xfId="0" applyNumberFormat="1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5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34" borderId="28" xfId="0" applyNumberFormat="1" applyFont="1" applyFill="1" applyBorder="1" applyAlignment="1">
      <alignment horizontal="left" vertical="center" wrapText="1"/>
    </xf>
    <xf numFmtId="2" fontId="7" fillId="0" borderId="40" xfId="0" applyNumberFormat="1" applyFont="1" applyFill="1" applyBorder="1" applyAlignment="1">
      <alignment horizontal="left" vertical="center" wrapText="1"/>
    </xf>
    <xf numFmtId="2" fontId="7" fillId="0" borderId="43" xfId="0" applyNumberFormat="1" applyFont="1" applyFill="1" applyBorder="1" applyAlignment="1">
      <alignment horizontal="left" vertical="center" wrapText="1"/>
    </xf>
    <xf numFmtId="2" fontId="7" fillId="0" borderId="11" xfId="0" applyNumberFormat="1" applyFont="1" applyFill="1" applyBorder="1" applyAlignment="1">
      <alignment horizontal="left" vertical="center" wrapText="1"/>
    </xf>
    <xf numFmtId="2" fontId="7" fillId="0" borderId="37" xfId="0" applyNumberFormat="1" applyFont="1" applyFill="1" applyBorder="1" applyAlignment="1">
      <alignment horizontal="left" vertical="center" wrapText="1"/>
    </xf>
    <xf numFmtId="2" fontId="7" fillId="0" borderId="43" xfId="0" applyNumberFormat="1" applyFont="1" applyBorder="1" applyAlignment="1">
      <alignment/>
    </xf>
    <xf numFmtId="2" fontId="7" fillId="0" borderId="11" xfId="0" applyNumberFormat="1" applyFont="1" applyBorder="1" applyAlignment="1">
      <alignment/>
    </xf>
    <xf numFmtId="2" fontId="7" fillId="0" borderId="38" xfId="0" applyNumberFormat="1" applyFont="1" applyFill="1" applyBorder="1" applyAlignment="1">
      <alignment horizontal="left" vertical="center" wrapText="1"/>
    </xf>
    <xf numFmtId="2" fontId="7" fillId="0" borderId="12" xfId="0" applyNumberFormat="1" applyFont="1" applyFill="1" applyBorder="1" applyAlignment="1">
      <alignment horizontal="left" vertical="center" wrapText="1"/>
    </xf>
    <xf numFmtId="2" fontId="7" fillId="0" borderId="39" xfId="0" applyNumberFormat="1" applyFont="1" applyFill="1" applyBorder="1" applyAlignment="1">
      <alignment horizontal="left" vertical="center" wrapText="1"/>
    </xf>
    <xf numFmtId="2" fontId="7" fillId="0" borderId="38" xfId="0" applyNumberFormat="1" applyFont="1" applyBorder="1" applyAlignment="1">
      <alignment/>
    </xf>
    <xf numFmtId="2" fontId="7" fillId="0" borderId="12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2" fontId="7" fillId="0" borderId="10" xfId="0" applyNumberFormat="1" applyFont="1" applyFill="1" applyBorder="1" applyAlignment="1">
      <alignment horizontal="left" vertical="center" wrapText="1"/>
    </xf>
    <xf numFmtId="2" fontId="7" fillId="0" borderId="34" xfId="0" applyNumberFormat="1" applyFont="1" applyFill="1" applyBorder="1" applyAlignment="1">
      <alignment horizontal="left" vertical="center" wrapText="1"/>
    </xf>
    <xf numFmtId="2" fontId="7" fillId="0" borderId="4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Fill="1" applyBorder="1" applyAlignment="1">
      <alignment/>
    </xf>
    <xf numFmtId="2" fontId="7" fillId="0" borderId="34" xfId="0" applyNumberFormat="1" applyFont="1" applyFill="1" applyBorder="1" applyAlignment="1">
      <alignment/>
    </xf>
    <xf numFmtId="2" fontId="7" fillId="0" borderId="41" xfId="0" applyNumberFormat="1" applyFont="1" applyFill="1" applyBorder="1" applyAlignment="1">
      <alignment/>
    </xf>
    <xf numFmtId="2" fontId="7" fillId="0" borderId="42" xfId="0" applyNumberFormat="1" applyFont="1" applyFill="1" applyBorder="1" applyAlignment="1">
      <alignment/>
    </xf>
    <xf numFmtId="2" fontId="7" fillId="0" borderId="44" xfId="0" applyNumberFormat="1" applyFont="1" applyBorder="1" applyAlignment="1">
      <alignment horizontal="center" vertical="center"/>
    </xf>
    <xf numFmtId="2" fontId="7" fillId="0" borderId="41" xfId="0" applyNumberFormat="1" applyFont="1" applyBorder="1" applyAlignment="1">
      <alignment horizontal="center" vertical="center"/>
    </xf>
    <xf numFmtId="2" fontId="7" fillId="0" borderId="13" xfId="0" applyNumberFormat="1" applyFont="1" applyFill="1" applyBorder="1" applyAlignment="1">
      <alignment/>
    </xf>
    <xf numFmtId="2" fontId="7" fillId="0" borderId="35" xfId="0" applyNumberFormat="1" applyFont="1" applyFill="1" applyBorder="1" applyAlignment="1">
      <alignment/>
    </xf>
    <xf numFmtId="2" fontId="7" fillId="0" borderId="15" xfId="0" applyNumberFormat="1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2" fontId="3" fillId="35" borderId="14" xfId="0" applyNumberFormat="1" applyFont="1" applyFill="1" applyBorder="1" applyAlignment="1">
      <alignment horizontal="center" vertical="center"/>
    </xf>
    <xf numFmtId="2" fontId="3" fillId="35" borderId="16" xfId="0" applyNumberFormat="1" applyFont="1" applyFill="1" applyBorder="1" applyAlignment="1">
      <alignment horizontal="center" vertical="center"/>
    </xf>
    <xf numFmtId="2" fontId="3" fillId="35" borderId="33" xfId="0" applyNumberFormat="1" applyFont="1" applyFill="1" applyBorder="1" applyAlignment="1">
      <alignment horizontal="center" vertical="center"/>
    </xf>
    <xf numFmtId="2" fontId="7" fillId="35" borderId="45" xfId="0" applyNumberFormat="1" applyFont="1" applyFill="1" applyBorder="1" applyAlignment="1">
      <alignment horizontal="right" vertical="center"/>
    </xf>
    <xf numFmtId="2" fontId="7" fillId="35" borderId="46" xfId="0" applyNumberFormat="1" applyFont="1" applyFill="1" applyBorder="1" applyAlignment="1">
      <alignment horizontal="right" vertical="center"/>
    </xf>
    <xf numFmtId="2" fontId="7" fillId="0" borderId="43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2" fontId="7" fillId="0" borderId="4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left" vertical="center" wrapText="1"/>
    </xf>
    <xf numFmtId="2" fontId="7" fillId="0" borderId="13" xfId="0" applyNumberFormat="1" applyFont="1" applyFill="1" applyBorder="1" applyAlignment="1">
      <alignment horizontal="left" vertical="center" wrapText="1"/>
    </xf>
    <xf numFmtId="2" fontId="7" fillId="0" borderId="35" xfId="0" applyNumberFormat="1" applyFont="1" applyFill="1" applyBorder="1" applyAlignment="1">
      <alignment horizontal="left" vertical="center" wrapText="1"/>
    </xf>
    <xf numFmtId="2" fontId="7" fillId="35" borderId="14" xfId="0" applyNumberFormat="1" applyFont="1" applyFill="1" applyBorder="1" applyAlignment="1">
      <alignment horizontal="right" vertical="center"/>
    </xf>
    <xf numFmtId="2" fontId="7" fillId="35" borderId="16" xfId="0" applyNumberFormat="1" applyFont="1" applyFill="1" applyBorder="1" applyAlignment="1">
      <alignment horizontal="right" vertical="center"/>
    </xf>
    <xf numFmtId="2" fontId="7" fillId="35" borderId="24" xfId="0" applyNumberFormat="1" applyFont="1" applyFill="1" applyBorder="1" applyAlignment="1">
      <alignment horizontal="right" vertical="center"/>
    </xf>
    <xf numFmtId="2" fontId="7" fillId="35" borderId="47" xfId="0" applyNumberFormat="1" applyFont="1" applyFill="1" applyBorder="1" applyAlignment="1">
      <alignment horizontal="right" vertical="center"/>
    </xf>
    <xf numFmtId="2" fontId="7" fillId="0" borderId="38" xfId="0" applyNumberFormat="1" applyFont="1" applyBorder="1" applyAlignment="1">
      <alignment horizontal="center" vertical="center"/>
    </xf>
    <xf numFmtId="2" fontId="7" fillId="0" borderId="48" xfId="0" applyNumberFormat="1" applyFont="1" applyBorder="1" applyAlignment="1">
      <alignment horizontal="center" vertical="center"/>
    </xf>
    <xf numFmtId="2" fontId="7" fillId="0" borderId="45" xfId="0" applyNumberFormat="1" applyFont="1" applyFill="1" applyBorder="1" applyAlignment="1">
      <alignment horizontal="left" vertical="center" wrapText="1"/>
    </xf>
    <xf numFmtId="2" fontId="7" fillId="0" borderId="41" xfId="0" applyNumberFormat="1" applyFont="1" applyFill="1" applyBorder="1" applyAlignment="1">
      <alignment horizontal="left" vertical="center" wrapText="1"/>
    </xf>
    <xf numFmtId="2" fontId="7" fillId="0" borderId="42" xfId="0" applyNumberFormat="1" applyFont="1" applyFill="1" applyBorder="1" applyAlignment="1">
      <alignment horizontal="left" vertical="center" wrapText="1"/>
    </xf>
    <xf numFmtId="2" fontId="7" fillId="0" borderId="23" xfId="0" applyNumberFormat="1" applyFont="1" applyBorder="1" applyAlignment="1">
      <alignment horizontal="center" vertical="center"/>
    </xf>
    <xf numFmtId="2" fontId="7" fillId="0" borderId="40" xfId="0" applyNumberFormat="1" applyFont="1" applyBorder="1" applyAlignment="1">
      <alignment/>
    </xf>
    <xf numFmtId="2" fontId="7" fillId="0" borderId="13" xfId="0" applyNumberFormat="1" applyFont="1" applyFill="1" applyBorder="1" applyAlignment="1">
      <alignment horizontal="center" vertical="center" wrapText="1"/>
    </xf>
    <xf numFmtId="2" fontId="7" fillId="0" borderId="35" xfId="0" applyNumberFormat="1" applyFont="1" applyFill="1" applyBorder="1" applyAlignment="1">
      <alignment horizontal="center" vertical="center" wrapText="1"/>
    </xf>
    <xf numFmtId="2" fontId="7" fillId="0" borderId="15" xfId="0" applyNumberFormat="1" applyFont="1" applyBorder="1" applyAlignment="1">
      <alignment/>
    </xf>
    <xf numFmtId="2" fontId="7" fillId="0" borderId="13" xfId="0" applyNumberFormat="1" applyFont="1" applyBorder="1" applyAlignment="1">
      <alignment/>
    </xf>
    <xf numFmtId="2" fontId="7" fillId="0" borderId="49" xfId="0" applyNumberFormat="1" applyFont="1" applyBorder="1" applyAlignment="1">
      <alignment/>
    </xf>
    <xf numFmtId="2" fontId="7" fillId="0" borderId="23" xfId="0" applyNumberFormat="1" applyFont="1" applyBorder="1" applyAlignment="1">
      <alignment/>
    </xf>
    <xf numFmtId="2" fontId="4" fillId="35" borderId="14" xfId="0" applyNumberFormat="1" applyFont="1" applyFill="1" applyBorder="1" applyAlignment="1">
      <alignment horizontal="center" vertical="center"/>
    </xf>
    <xf numFmtId="2" fontId="4" fillId="35" borderId="16" xfId="0" applyNumberFormat="1" applyFont="1" applyFill="1" applyBorder="1" applyAlignment="1">
      <alignment horizontal="center" vertical="center"/>
    </xf>
    <xf numFmtId="2" fontId="4" fillId="35" borderId="33" xfId="0" applyNumberFormat="1" applyFont="1" applyFill="1" applyBorder="1" applyAlignment="1">
      <alignment horizontal="center" vertical="center"/>
    </xf>
    <xf numFmtId="2" fontId="4" fillId="35" borderId="14" xfId="0" applyNumberFormat="1" applyFont="1" applyFill="1" applyBorder="1" applyAlignment="1">
      <alignment horizontal="right" vertical="center"/>
    </xf>
    <xf numFmtId="2" fontId="4" fillId="35" borderId="16" xfId="0" applyNumberFormat="1" applyFont="1" applyFill="1" applyBorder="1" applyAlignment="1">
      <alignment horizontal="right" vertical="center"/>
    </xf>
    <xf numFmtId="2" fontId="4" fillId="35" borderId="24" xfId="0" applyNumberFormat="1" applyFont="1" applyFill="1" applyBorder="1" applyAlignment="1">
      <alignment horizontal="right" vertical="center"/>
    </xf>
    <xf numFmtId="2" fontId="5" fillId="36" borderId="14" xfId="0" applyNumberFormat="1" applyFont="1" applyFill="1" applyBorder="1" applyAlignment="1">
      <alignment horizontal="center" vertical="center"/>
    </xf>
    <xf numFmtId="2" fontId="5" fillId="36" borderId="16" xfId="0" applyNumberFormat="1" applyFont="1" applyFill="1" applyBorder="1" applyAlignment="1">
      <alignment horizontal="center" vertical="center"/>
    </xf>
    <xf numFmtId="2" fontId="5" fillId="36" borderId="33" xfId="0" applyNumberFormat="1" applyFont="1" applyFill="1" applyBorder="1" applyAlignment="1">
      <alignment horizontal="center" vertical="center"/>
    </xf>
    <xf numFmtId="2" fontId="7" fillId="0" borderId="50" xfId="0" applyNumberFormat="1" applyFont="1" applyFill="1" applyBorder="1" applyAlignment="1">
      <alignment horizontal="left" vertical="center" wrapText="1"/>
    </xf>
    <xf numFmtId="0" fontId="7" fillId="0" borderId="51" xfId="0" applyNumberFormat="1" applyFont="1" applyFill="1" applyBorder="1" applyAlignment="1">
      <alignment horizontal="left" vertical="center" wrapText="1"/>
    </xf>
    <xf numFmtId="2" fontId="7" fillId="0" borderId="52" xfId="0" applyNumberFormat="1" applyFont="1" applyFill="1" applyBorder="1" applyAlignment="1">
      <alignment horizontal="left" vertical="center" wrapText="1"/>
    </xf>
    <xf numFmtId="2" fontId="7" fillId="0" borderId="23" xfId="0" applyNumberFormat="1" applyFont="1" applyFill="1" applyBorder="1" applyAlignment="1">
      <alignment horizontal="left" vertical="center" wrapText="1"/>
    </xf>
    <xf numFmtId="2" fontId="7" fillId="0" borderId="48" xfId="0" applyNumberFormat="1" applyFont="1" applyFill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/>
    </xf>
    <xf numFmtId="2" fontId="7" fillId="0" borderId="50" xfId="0" applyNumberFormat="1" applyFont="1" applyBorder="1" applyAlignment="1">
      <alignment horizontal="center" vertical="center"/>
    </xf>
    <xf numFmtId="2" fontId="7" fillId="0" borderId="5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2" fontId="7" fillId="0" borderId="44" xfId="0" applyNumberFormat="1" applyFont="1" applyFill="1" applyBorder="1" applyAlignment="1">
      <alignment horizontal="left" vertical="center" wrapText="1"/>
    </xf>
    <xf numFmtId="2" fontId="7" fillId="0" borderId="44" xfId="0" applyNumberFormat="1" applyFont="1" applyBorder="1" applyAlignment="1">
      <alignment/>
    </xf>
    <xf numFmtId="2" fontId="7" fillId="0" borderId="41" xfId="0" applyNumberFormat="1" applyFont="1" applyBorder="1" applyAlignment="1">
      <alignment/>
    </xf>
    <xf numFmtId="2" fontId="7" fillId="0" borderId="53" xfId="0" applyNumberFormat="1" applyFont="1" applyBorder="1" applyAlignment="1">
      <alignment/>
    </xf>
    <xf numFmtId="2" fontId="7" fillId="0" borderId="48" xfId="0" applyNumberFormat="1" applyFont="1" applyBorder="1" applyAlignment="1">
      <alignment/>
    </xf>
    <xf numFmtId="2" fontId="0" fillId="0" borderId="10" xfId="0" applyNumberFormat="1" applyBorder="1" applyAlignment="1">
      <alignment horizontal="center" vertical="center"/>
    </xf>
    <xf numFmtId="2" fontId="7" fillId="0" borderId="54" xfId="0" applyNumberFormat="1" applyFont="1" applyFill="1" applyBorder="1" applyAlignment="1">
      <alignment horizontal="left" vertical="center" wrapText="1"/>
    </xf>
    <xf numFmtId="0" fontId="3" fillId="37" borderId="47" xfId="0" applyFont="1" applyFill="1" applyBorder="1" applyAlignment="1">
      <alignment vertical="center"/>
    </xf>
    <xf numFmtId="4" fontId="3" fillId="37" borderId="47" xfId="0" applyNumberFormat="1" applyFont="1" applyFill="1" applyBorder="1" applyAlignment="1">
      <alignment vertical="center"/>
    </xf>
    <xf numFmtId="4" fontId="6" fillId="35" borderId="35" xfId="0" applyNumberFormat="1" applyFont="1" applyFill="1" applyBorder="1" applyAlignment="1">
      <alignment horizontal="center" vertical="center" wrapText="1"/>
    </xf>
    <xf numFmtId="4" fontId="3" fillId="35" borderId="39" xfId="0" applyNumberFormat="1" applyFont="1" applyFill="1" applyBorder="1" applyAlignment="1">
      <alignment horizontal="center" vertical="center"/>
    </xf>
    <xf numFmtId="4" fontId="3" fillId="35" borderId="34" xfId="0" applyNumberFormat="1" applyFont="1" applyFill="1" applyBorder="1" applyAlignment="1">
      <alignment horizontal="center" vertical="center"/>
    </xf>
    <xf numFmtId="4" fontId="3" fillId="35" borderId="42" xfId="0" applyNumberFormat="1" applyFont="1" applyFill="1" applyBorder="1" applyAlignment="1">
      <alignment horizontal="center" vertical="center"/>
    </xf>
    <xf numFmtId="4" fontId="3" fillId="35" borderId="35" xfId="0" applyNumberFormat="1" applyFont="1" applyFill="1" applyBorder="1" applyAlignment="1">
      <alignment horizontal="center" vertical="center"/>
    </xf>
    <xf numFmtId="4" fontId="3" fillId="36" borderId="55" xfId="0" applyNumberFormat="1" applyFont="1" applyFill="1" applyBorder="1" applyAlignment="1">
      <alignment horizontal="right" vertical="center"/>
    </xf>
    <xf numFmtId="4" fontId="3" fillId="35" borderId="37" xfId="0" applyNumberFormat="1" applyFont="1" applyFill="1" applyBorder="1" applyAlignment="1">
      <alignment horizontal="center" vertical="center"/>
    </xf>
    <xf numFmtId="4" fontId="3" fillId="35" borderId="33" xfId="0" applyNumberFormat="1" applyFont="1" applyFill="1" applyBorder="1" applyAlignment="1">
      <alignment horizontal="right" vertical="center"/>
    </xf>
    <xf numFmtId="4" fontId="3" fillId="35" borderId="56" xfId="0" applyNumberFormat="1" applyFont="1" applyFill="1" applyBorder="1" applyAlignment="1">
      <alignment horizontal="right" vertical="center"/>
    </xf>
    <xf numFmtId="4" fontId="4" fillId="33" borderId="0" xfId="0" applyNumberFormat="1" applyFont="1" applyFill="1" applyAlignment="1">
      <alignment/>
    </xf>
    <xf numFmtId="4" fontId="4" fillId="0" borderId="0" xfId="0" applyNumberFormat="1" applyFont="1" applyAlignment="1">
      <alignment/>
    </xf>
    <xf numFmtId="4" fontId="3" fillId="37" borderId="56" xfId="0" applyNumberFormat="1" applyFont="1" applyFill="1" applyBorder="1" applyAlignment="1">
      <alignment vertical="center"/>
    </xf>
    <xf numFmtId="4" fontId="3" fillId="35" borderId="29" xfId="0" applyNumberFormat="1" applyFont="1" applyFill="1" applyBorder="1" applyAlignment="1">
      <alignment horizontal="center" vertical="center"/>
    </xf>
    <xf numFmtId="4" fontId="3" fillId="35" borderId="30" xfId="0" applyNumberFormat="1" applyFont="1" applyFill="1" applyBorder="1" applyAlignment="1">
      <alignment horizontal="center" vertical="center"/>
    </xf>
    <xf numFmtId="2" fontId="7" fillId="0" borderId="4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0" fillId="0" borderId="41" xfId="0" applyNumberFormat="1" applyFont="1" applyFill="1" applyBorder="1" applyAlignment="1">
      <alignment horizontal="left" vertical="center" wrapText="1"/>
    </xf>
    <xf numFmtId="0" fontId="0" fillId="0" borderId="42" xfId="0" applyNumberFormat="1" applyFont="1" applyFill="1" applyBorder="1" applyAlignment="1">
      <alignment horizontal="left" vertical="center" wrapText="1"/>
    </xf>
    <xf numFmtId="0" fontId="0" fillId="0" borderId="41" xfId="0" applyNumberFormat="1" applyFont="1" applyFill="1" applyBorder="1" applyAlignment="1">
      <alignment horizontal="center" vertical="center" wrapText="1"/>
    </xf>
    <xf numFmtId="0" fontId="0" fillId="0" borderId="50" xfId="0" applyNumberFormat="1" applyFont="1" applyFill="1" applyBorder="1" applyAlignment="1">
      <alignment horizontal="left" vertical="center" wrapText="1"/>
    </xf>
    <xf numFmtId="0" fontId="0" fillId="0" borderId="48" xfId="0" applyNumberFormat="1" applyFont="1" applyFill="1" applyBorder="1" applyAlignment="1">
      <alignment horizontal="center" vertical="center" wrapText="1"/>
    </xf>
    <xf numFmtId="0" fontId="7" fillId="0" borderId="57" xfId="0" applyNumberFormat="1" applyFont="1" applyFill="1" applyBorder="1" applyAlignment="1">
      <alignment horizontal="left" vertical="center" wrapText="1"/>
    </xf>
    <xf numFmtId="0" fontId="0" fillId="0" borderId="58" xfId="0" applyFont="1" applyFill="1" applyBorder="1" applyAlignment="1">
      <alignment/>
    </xf>
    <xf numFmtId="0" fontId="0" fillId="0" borderId="55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2" fontId="7" fillId="0" borderId="58" xfId="0" applyNumberFormat="1" applyFont="1" applyFill="1" applyBorder="1" applyAlignment="1">
      <alignment horizontal="left" vertical="center" wrapText="1"/>
    </xf>
    <xf numFmtId="2" fontId="7" fillId="0" borderId="55" xfId="0" applyNumberFormat="1" applyFont="1" applyFill="1" applyBorder="1" applyAlignment="1">
      <alignment horizontal="left" vertical="center" wrapText="1"/>
    </xf>
    <xf numFmtId="4" fontId="3" fillId="35" borderId="59" xfId="0" applyNumberFormat="1" applyFont="1" applyFill="1" applyBorder="1" applyAlignment="1">
      <alignment horizontal="center" vertical="center"/>
    </xf>
    <xf numFmtId="4" fontId="3" fillId="35" borderId="10" xfId="0" applyNumberFormat="1" applyFont="1" applyFill="1" applyBorder="1" applyAlignment="1">
      <alignment horizontal="center" vertical="center"/>
    </xf>
    <xf numFmtId="2" fontId="7" fillId="35" borderId="16" xfId="0" applyNumberFormat="1" applyFont="1" applyFill="1" applyBorder="1" applyAlignment="1">
      <alignment horizontal="center" vertical="center"/>
    </xf>
    <xf numFmtId="2" fontId="7" fillId="0" borderId="41" xfId="0" applyNumberFormat="1" applyFont="1" applyBorder="1" applyAlignment="1">
      <alignment horizontal="center"/>
    </xf>
    <xf numFmtId="2" fontId="7" fillId="35" borderId="24" xfId="0" applyNumberFormat="1" applyFont="1" applyFill="1" applyBorder="1" applyAlignment="1">
      <alignment horizontal="center" vertical="center"/>
    </xf>
    <xf numFmtId="2" fontId="7" fillId="0" borderId="23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4" fillId="35" borderId="60" xfId="0" applyNumberFormat="1" applyFont="1" applyFill="1" applyBorder="1" applyAlignment="1">
      <alignment horizontal="center" vertical="center"/>
    </xf>
    <xf numFmtId="4" fontId="4" fillId="35" borderId="61" xfId="0" applyNumberFormat="1" applyFont="1" applyFill="1" applyBorder="1" applyAlignment="1">
      <alignment horizontal="center" vertical="center"/>
    </xf>
    <xf numFmtId="4" fontId="5" fillId="36" borderId="56" xfId="0" applyNumberFormat="1" applyFont="1" applyFill="1" applyBorder="1" applyAlignment="1">
      <alignment horizontal="center" vertical="center"/>
    </xf>
    <xf numFmtId="2" fontId="7" fillId="35" borderId="14" xfId="0" applyNumberFormat="1" applyFont="1" applyFill="1" applyBorder="1" applyAlignment="1">
      <alignment horizontal="center" vertical="center"/>
    </xf>
    <xf numFmtId="2" fontId="7" fillId="0" borderId="53" xfId="0" applyNumberFormat="1" applyFont="1" applyBorder="1" applyAlignment="1">
      <alignment horizontal="center" vertical="center"/>
    </xf>
    <xf numFmtId="2" fontId="7" fillId="0" borderId="49" xfId="0" applyNumberFormat="1" applyFont="1" applyBorder="1" applyAlignment="1">
      <alignment horizontal="center" vertical="center"/>
    </xf>
    <xf numFmtId="4" fontId="3" fillId="35" borderId="56" xfId="0" applyNumberFormat="1" applyFont="1" applyFill="1" applyBorder="1" applyAlignment="1">
      <alignment horizontal="center" vertical="center"/>
    </xf>
    <xf numFmtId="2" fontId="4" fillId="35" borderId="62" xfId="0" applyNumberFormat="1" applyFont="1" applyFill="1" applyBorder="1" applyAlignment="1">
      <alignment horizontal="center" vertical="center"/>
    </xf>
    <xf numFmtId="2" fontId="4" fillId="35" borderId="52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7" fillId="0" borderId="60" xfId="0" applyNumberFormat="1" applyFont="1" applyFill="1" applyBorder="1" applyAlignment="1">
      <alignment horizontal="left" vertical="center" wrapText="1"/>
    </xf>
    <xf numFmtId="0" fontId="0" fillId="0" borderId="58" xfId="0" applyFont="1" applyFill="1" applyBorder="1" applyAlignment="1">
      <alignment/>
    </xf>
    <xf numFmtId="0" fontId="0" fillId="0" borderId="55" xfId="0" applyFont="1" applyFill="1" applyBorder="1" applyAlignment="1">
      <alignment/>
    </xf>
    <xf numFmtId="0" fontId="0" fillId="0" borderId="43" xfId="0" applyNumberFormat="1" applyFont="1" applyFill="1" applyBorder="1" applyAlignment="1">
      <alignment horizontal="center" vertical="center" wrapText="1"/>
    </xf>
    <xf numFmtId="0" fontId="0" fillId="0" borderId="38" xfId="0" applyNumberFormat="1" applyFont="1" applyFill="1" applyBorder="1" applyAlignment="1">
      <alignment horizontal="center" vertical="center" wrapText="1"/>
    </xf>
    <xf numFmtId="0" fontId="0" fillId="0" borderId="40" xfId="0" applyNumberFormat="1" applyFont="1" applyFill="1" applyBorder="1" applyAlignment="1">
      <alignment horizontal="center" vertical="center" wrapText="1"/>
    </xf>
    <xf numFmtId="0" fontId="0" fillId="0" borderId="44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50" xfId="0" applyNumberFormat="1" applyFont="1" applyFill="1" applyBorder="1" applyAlignment="1">
      <alignment horizontal="center" vertical="center" wrapText="1"/>
    </xf>
    <xf numFmtId="0" fontId="0" fillId="0" borderId="53" xfId="0" applyNumberFormat="1" applyFont="1" applyFill="1" applyBorder="1" applyAlignment="1">
      <alignment horizontal="center" vertical="center" wrapText="1"/>
    </xf>
    <xf numFmtId="0" fontId="0" fillId="0" borderId="49" xfId="0" applyNumberFormat="1" applyFont="1" applyFill="1" applyBorder="1" applyAlignment="1">
      <alignment horizontal="center" vertical="center" wrapText="1"/>
    </xf>
    <xf numFmtId="0" fontId="0" fillId="0" borderId="63" xfId="0" applyNumberFormat="1" applyFont="1" applyFill="1" applyBorder="1" applyAlignment="1">
      <alignment horizontal="left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7" fillId="0" borderId="50" xfId="0" applyFont="1" applyBorder="1" applyAlignment="1">
      <alignment vertical="center"/>
    </xf>
    <xf numFmtId="0" fontId="7" fillId="34" borderId="17" xfId="0" applyNumberFormat="1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64" xfId="0" applyFont="1" applyFill="1" applyBorder="1" applyAlignment="1">
      <alignment horizontal="center" vertical="center" wrapText="1"/>
    </xf>
    <xf numFmtId="0" fontId="0" fillId="0" borderId="60" xfId="0" applyFont="1" applyFill="1" applyBorder="1" applyAlignment="1">
      <alignment/>
    </xf>
    <xf numFmtId="0" fontId="0" fillId="0" borderId="65" xfId="0" applyFont="1" applyFill="1" applyBorder="1" applyAlignment="1">
      <alignment/>
    </xf>
    <xf numFmtId="0" fontId="0" fillId="0" borderId="62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 wrapText="1"/>
    </xf>
    <xf numFmtId="0" fontId="0" fillId="0" borderId="6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2" fontId="3" fillId="32" borderId="16" xfId="0" applyNumberFormat="1" applyFont="1" applyFill="1" applyBorder="1" applyAlignment="1">
      <alignment horizontal="center" vertical="center" wrapText="1"/>
    </xf>
    <xf numFmtId="2" fontId="0" fillId="0" borderId="12" xfId="0" applyNumberFormat="1" applyFont="1" applyFill="1" applyBorder="1" applyAlignment="1">
      <alignment horizontal="center" vertical="center" wrapText="1"/>
    </xf>
    <xf numFmtId="2" fontId="0" fillId="0" borderId="13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1" fontId="0" fillId="0" borderId="12" xfId="0" applyNumberFormat="1" applyFont="1" applyFill="1" applyBorder="1" applyAlignment="1">
      <alignment horizontal="center" vertical="center" wrapText="1"/>
    </xf>
    <xf numFmtId="165" fontId="0" fillId="0" borderId="12" xfId="0" applyNumberFormat="1" applyFont="1" applyFill="1" applyBorder="1" applyAlignment="1">
      <alignment horizontal="center" vertical="center" wrapText="1"/>
    </xf>
    <xf numFmtId="165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67" fontId="0" fillId="0" borderId="41" xfId="0" applyNumberFormat="1" applyFont="1" applyFill="1" applyBorder="1" applyAlignment="1">
      <alignment horizontal="center" vertical="center" wrapText="1"/>
    </xf>
    <xf numFmtId="1" fontId="0" fillId="0" borderId="41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1" fontId="0" fillId="0" borderId="11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/>
    </xf>
    <xf numFmtId="0" fontId="0" fillId="0" borderId="13" xfId="0" applyNumberFormat="1" applyFont="1" applyBorder="1" applyAlignment="1">
      <alignment/>
    </xf>
    <xf numFmtId="0" fontId="0" fillId="0" borderId="13" xfId="0" applyNumberFormat="1" applyFont="1" applyFill="1" applyBorder="1" applyAlignment="1">
      <alignment/>
    </xf>
    <xf numFmtId="9" fontId="0" fillId="0" borderId="12" xfId="0" applyNumberFormat="1" applyFont="1" applyFill="1" applyBorder="1" applyAlignment="1">
      <alignment horizontal="center" vertical="center" wrapText="1"/>
    </xf>
    <xf numFmtId="4" fontId="0" fillId="0" borderId="12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9" fontId="0" fillId="0" borderId="10" xfId="0" applyNumberFormat="1" applyFont="1" applyFill="1" applyBorder="1" applyAlignment="1">
      <alignment horizontal="center" vertical="center"/>
    </xf>
    <xf numFmtId="0" fontId="0" fillId="0" borderId="41" xfId="0" applyNumberFormat="1" applyFont="1" applyFill="1" applyBorder="1" applyAlignment="1">
      <alignment horizontal="center" vertical="center"/>
    </xf>
    <xf numFmtId="0" fontId="0" fillId="0" borderId="41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9" fontId="0" fillId="0" borderId="58" xfId="0" applyNumberFormat="1" applyFont="1" applyFill="1" applyBorder="1" applyAlignment="1">
      <alignment horizontal="center" vertical="center"/>
    </xf>
    <xf numFmtId="3" fontId="0" fillId="0" borderId="41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4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58" xfId="0" applyNumberFormat="1" applyFont="1" applyFill="1" applyBorder="1" applyAlignment="1">
      <alignment horizontal="center" vertical="center"/>
    </xf>
    <xf numFmtId="0" fontId="0" fillId="0" borderId="50" xfId="0" applyNumberFormat="1" applyFont="1" applyFill="1" applyBorder="1" applyAlignment="1">
      <alignment horizontal="center" vertical="center"/>
    </xf>
    <xf numFmtId="0" fontId="0" fillId="0" borderId="48" xfId="0" applyNumberFormat="1" applyFont="1" applyFill="1" applyBorder="1" applyAlignment="1">
      <alignment horizontal="center" vertical="center"/>
    </xf>
    <xf numFmtId="0" fontId="0" fillId="0" borderId="60" xfId="0" applyNumberFormat="1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15" fillId="0" borderId="11" xfId="0" applyNumberFormat="1" applyFont="1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5" fillId="0" borderId="12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0" fontId="15" fillId="0" borderId="41" xfId="0" applyNumberFormat="1" applyFont="1" applyFill="1" applyBorder="1" applyAlignment="1">
      <alignment horizontal="center" vertical="center" wrapText="1"/>
    </xf>
    <xf numFmtId="0" fontId="15" fillId="0" borderId="13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0" xfId="0" applyFont="1" applyFill="1" applyAlignment="1">
      <alignment/>
    </xf>
    <xf numFmtId="0" fontId="15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15" fillId="0" borderId="58" xfId="0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60" xfId="0" applyFont="1" applyFill="1" applyBorder="1" applyAlignment="1">
      <alignment wrapText="1"/>
    </xf>
    <xf numFmtId="0" fontId="15" fillId="0" borderId="41" xfId="0" applyFont="1" applyFill="1" applyBorder="1" applyAlignment="1">
      <alignment wrapText="1"/>
    </xf>
    <xf numFmtId="2" fontId="5" fillId="36" borderId="14" xfId="0" applyNumberFormat="1" applyFont="1" applyFill="1" applyBorder="1" applyAlignment="1">
      <alignment horizontal="right" vertical="center"/>
    </xf>
    <xf numFmtId="2" fontId="5" fillId="36" borderId="24" xfId="0" applyNumberFormat="1" applyFont="1" applyFill="1" applyBorder="1" applyAlignment="1">
      <alignment horizontal="right" vertical="center"/>
    </xf>
    <xf numFmtId="2" fontId="5" fillId="36" borderId="16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7" fillId="0" borderId="66" xfId="0" applyNumberFormat="1" applyFont="1" applyFill="1" applyBorder="1" applyAlignment="1">
      <alignment horizontal="center" vertical="center" wrapText="1"/>
    </xf>
    <xf numFmtId="0" fontId="7" fillId="0" borderId="67" xfId="0" applyNumberFormat="1" applyFont="1" applyFill="1" applyBorder="1" applyAlignment="1">
      <alignment horizontal="center" vertical="center" wrapText="1"/>
    </xf>
    <xf numFmtId="0" fontId="7" fillId="0" borderId="68" xfId="0" applyNumberFormat="1" applyFont="1" applyFill="1" applyBorder="1" applyAlignment="1">
      <alignment horizontal="center" vertical="center" wrapText="1"/>
    </xf>
    <xf numFmtId="0" fontId="7" fillId="0" borderId="69" xfId="0" applyNumberFormat="1" applyFont="1" applyFill="1" applyBorder="1" applyAlignment="1">
      <alignment horizontal="center" vertical="center" wrapText="1"/>
    </xf>
    <xf numFmtId="0" fontId="3" fillId="37" borderId="36" xfId="0" applyFont="1" applyFill="1" applyBorder="1" applyAlignment="1">
      <alignment horizontal="center" vertical="center" wrapText="1"/>
    </xf>
    <xf numFmtId="0" fontId="3" fillId="37" borderId="47" xfId="0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7" fillId="0" borderId="68" xfId="0" applyNumberFormat="1" applyFont="1" applyFill="1" applyBorder="1" applyAlignment="1">
      <alignment horizontal="left" vertical="center" wrapText="1"/>
    </xf>
    <xf numFmtId="0" fontId="7" fillId="0" borderId="67" xfId="0" applyNumberFormat="1" applyFont="1" applyFill="1" applyBorder="1" applyAlignment="1">
      <alignment horizontal="left" vertical="center" wrapText="1"/>
    </xf>
    <xf numFmtId="0" fontId="7" fillId="34" borderId="68" xfId="0" applyNumberFormat="1" applyFont="1" applyFill="1" applyBorder="1" applyAlignment="1">
      <alignment horizontal="center" vertical="center" wrapText="1"/>
    </xf>
    <xf numFmtId="0" fontId="7" fillId="34" borderId="69" xfId="0" applyNumberFormat="1" applyFont="1" applyFill="1" applyBorder="1" applyAlignment="1">
      <alignment horizontal="center" vertical="center" wrapText="1"/>
    </xf>
    <xf numFmtId="0" fontId="7" fillId="34" borderId="67" xfId="0" applyNumberFormat="1" applyFont="1" applyFill="1" applyBorder="1" applyAlignment="1">
      <alignment horizontal="center" vertical="center" wrapText="1"/>
    </xf>
    <xf numFmtId="0" fontId="3" fillId="32" borderId="66" xfId="0" applyFont="1" applyFill="1" applyBorder="1" applyAlignment="1">
      <alignment horizontal="center" vertical="center" wrapText="1"/>
    </xf>
    <xf numFmtId="0" fontId="3" fillId="32" borderId="51" xfId="0" applyFont="1" applyFill="1" applyBorder="1" applyAlignment="1">
      <alignment horizontal="center" vertical="center" wrapText="1"/>
    </xf>
    <xf numFmtId="0" fontId="3" fillId="32" borderId="70" xfId="0" applyFont="1" applyFill="1" applyBorder="1" applyAlignment="1">
      <alignment horizontal="center" vertical="center" wrapText="1"/>
    </xf>
    <xf numFmtId="0" fontId="3" fillId="32" borderId="71" xfId="0" applyFont="1" applyFill="1" applyBorder="1" applyAlignment="1">
      <alignment horizontal="center" vertical="center" wrapText="1"/>
    </xf>
    <xf numFmtId="0" fontId="3" fillId="32" borderId="29" xfId="0" applyFont="1" applyFill="1" applyBorder="1" applyAlignment="1">
      <alignment horizontal="center" vertical="center" wrapText="1"/>
    </xf>
    <xf numFmtId="0" fontId="3" fillId="0" borderId="66" xfId="0" applyNumberFormat="1" applyFont="1" applyFill="1" applyBorder="1" applyAlignment="1">
      <alignment horizontal="center" vertical="center" wrapText="1"/>
    </xf>
    <xf numFmtId="0" fontId="3" fillId="0" borderId="69" xfId="0" applyNumberFormat="1" applyFont="1" applyFill="1" applyBorder="1" applyAlignment="1">
      <alignment horizontal="center" vertical="center" wrapText="1"/>
    </xf>
    <xf numFmtId="0" fontId="3" fillId="0" borderId="51" xfId="0" applyNumberFormat="1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left" vertical="center"/>
    </xf>
    <xf numFmtId="0" fontId="3" fillId="35" borderId="56" xfId="0" applyFont="1" applyFill="1" applyBorder="1" applyAlignment="1">
      <alignment horizontal="left" vertical="center"/>
    </xf>
    <xf numFmtId="0" fontId="3" fillId="0" borderId="26" xfId="0" applyNumberFormat="1" applyFont="1" applyFill="1" applyBorder="1" applyAlignment="1">
      <alignment horizontal="center" vertical="center" wrapText="1"/>
    </xf>
    <xf numFmtId="0" fontId="11" fillId="32" borderId="72" xfId="0" applyFont="1" applyFill="1" applyBorder="1" applyAlignment="1">
      <alignment horizontal="center" vertical="center" wrapText="1"/>
    </xf>
    <xf numFmtId="0" fontId="11" fillId="32" borderId="65" xfId="0" applyFont="1" applyFill="1" applyBorder="1" applyAlignment="1">
      <alignment horizontal="center" vertical="center" wrapText="1"/>
    </xf>
    <xf numFmtId="0" fontId="3" fillId="32" borderId="73" xfId="0" applyFont="1" applyFill="1" applyBorder="1" applyAlignment="1">
      <alignment horizontal="center" vertical="center" wrapText="1"/>
    </xf>
    <xf numFmtId="0" fontId="3" fillId="32" borderId="74" xfId="0" applyFont="1" applyFill="1" applyBorder="1" applyAlignment="1">
      <alignment horizontal="center" vertical="center" wrapText="1"/>
    </xf>
    <xf numFmtId="0" fontId="11" fillId="32" borderId="75" xfId="0" applyFont="1" applyFill="1" applyBorder="1" applyAlignment="1">
      <alignment horizontal="center" vertical="center" wrapText="1"/>
    </xf>
    <xf numFmtId="0" fontId="11" fillId="32" borderId="60" xfId="0" applyFont="1" applyFill="1" applyBorder="1" applyAlignment="1">
      <alignment horizontal="center" vertical="center" wrapText="1"/>
    </xf>
    <xf numFmtId="0" fontId="11" fillId="32" borderId="64" xfId="0" applyFont="1" applyFill="1" applyBorder="1" applyAlignment="1">
      <alignment horizontal="center" vertical="center" wrapText="1"/>
    </xf>
    <xf numFmtId="0" fontId="11" fillId="32" borderId="62" xfId="0" applyFont="1" applyFill="1" applyBorder="1" applyAlignment="1">
      <alignment horizontal="center" vertical="center" wrapText="1"/>
    </xf>
    <xf numFmtId="0" fontId="4" fillId="35" borderId="36" xfId="0" applyFont="1" applyFill="1" applyBorder="1" applyAlignment="1">
      <alignment horizontal="left" vertical="center"/>
    </xf>
    <xf numFmtId="0" fontId="4" fillId="35" borderId="56" xfId="0" applyFont="1" applyFill="1" applyBorder="1" applyAlignment="1">
      <alignment horizontal="left" vertical="center"/>
    </xf>
    <xf numFmtId="0" fontId="3" fillId="0" borderId="76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5" fillId="36" borderId="36" xfId="0" applyFont="1" applyFill="1" applyBorder="1" applyAlignment="1">
      <alignment horizontal="left" vertical="center"/>
    </xf>
    <xf numFmtId="0" fontId="5" fillId="36" borderId="56" xfId="0" applyFont="1" applyFill="1" applyBorder="1" applyAlignment="1">
      <alignment horizontal="left" vertical="center"/>
    </xf>
    <xf numFmtId="0" fontId="7" fillId="34" borderId="68" xfId="0" applyNumberFormat="1" applyFont="1" applyFill="1" applyBorder="1" applyAlignment="1">
      <alignment horizontal="left" vertical="center" wrapText="1"/>
    </xf>
    <xf numFmtId="0" fontId="7" fillId="34" borderId="69" xfId="0" applyNumberFormat="1" applyFont="1" applyFill="1" applyBorder="1" applyAlignment="1">
      <alignment horizontal="left" vertical="center" wrapText="1"/>
    </xf>
    <xf numFmtId="0" fontId="7" fillId="34" borderId="67" xfId="0" applyNumberFormat="1" applyFont="1" applyFill="1" applyBorder="1" applyAlignment="1">
      <alignment horizontal="left" vertical="center" wrapText="1"/>
    </xf>
    <xf numFmtId="2" fontId="7" fillId="0" borderId="77" xfId="0" applyNumberFormat="1" applyFont="1" applyFill="1" applyBorder="1" applyAlignment="1">
      <alignment horizontal="left" vertical="center" wrapText="1"/>
    </xf>
    <xf numFmtId="2" fontId="7" fillId="0" borderId="57" xfId="0" applyNumberFormat="1" applyFont="1" applyFill="1" applyBorder="1" applyAlignment="1">
      <alignment horizontal="left" vertical="center" wrapText="1"/>
    </xf>
    <xf numFmtId="0" fontId="15" fillId="0" borderId="75" xfId="0" applyNumberFormat="1" applyFont="1" applyFill="1" applyBorder="1" applyAlignment="1">
      <alignment horizontal="center" vertical="center" wrapText="1"/>
    </xf>
    <xf numFmtId="0" fontId="15" fillId="0" borderId="12" xfId="0" applyNumberFormat="1" applyFont="1" applyFill="1" applyBorder="1" applyAlignment="1">
      <alignment horizontal="center" vertical="center" wrapText="1"/>
    </xf>
    <xf numFmtId="2" fontId="7" fillId="0" borderId="44" xfId="0" applyNumberFormat="1" applyFont="1" applyFill="1" applyBorder="1" applyAlignment="1">
      <alignment horizontal="left" vertical="center" wrapText="1"/>
    </xf>
    <xf numFmtId="2" fontId="7" fillId="0" borderId="38" xfId="0" applyNumberFormat="1" applyFont="1" applyFill="1" applyBorder="1" applyAlignment="1">
      <alignment horizontal="left" vertical="center" wrapText="1"/>
    </xf>
    <xf numFmtId="0" fontId="0" fillId="0" borderId="4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7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2" fontId="7" fillId="0" borderId="64" xfId="0" applyNumberFormat="1" applyFont="1" applyFill="1" applyBorder="1" applyAlignment="1">
      <alignment horizontal="left" vertical="center" wrapText="1"/>
    </xf>
    <xf numFmtId="0" fontId="7" fillId="0" borderId="26" xfId="0" applyNumberFormat="1" applyFont="1" applyFill="1" applyBorder="1" applyAlignment="1">
      <alignment horizontal="center" vertical="center" wrapText="1"/>
    </xf>
    <xf numFmtId="0" fontId="7" fillId="0" borderId="25" xfId="0" applyNumberFormat="1" applyFont="1" applyFill="1" applyBorder="1" applyAlignment="1">
      <alignment horizontal="center" vertical="center" wrapText="1"/>
    </xf>
    <xf numFmtId="0" fontId="3" fillId="37" borderId="36" xfId="0" applyFont="1" applyFill="1" applyBorder="1" applyAlignment="1">
      <alignment horizontal="left" vertical="center"/>
    </xf>
    <xf numFmtId="0" fontId="3" fillId="37" borderId="47" xfId="0" applyFont="1" applyFill="1" applyBorder="1" applyAlignment="1">
      <alignment horizontal="left" vertical="center"/>
    </xf>
    <xf numFmtId="0" fontId="7" fillId="0" borderId="66" xfId="0" applyNumberFormat="1" applyFont="1" applyFill="1" applyBorder="1" applyAlignment="1">
      <alignment horizontal="left" vertical="center" wrapText="1"/>
    </xf>
    <xf numFmtId="0" fontId="7" fillId="0" borderId="69" xfId="0" applyNumberFormat="1" applyFont="1" applyFill="1" applyBorder="1" applyAlignment="1">
      <alignment horizontal="left" vertical="center" wrapText="1"/>
    </xf>
    <xf numFmtId="0" fontId="3" fillId="0" borderId="66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7" fillId="0" borderId="5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justify"/>
    </xf>
    <xf numFmtId="0" fontId="0" fillId="0" borderId="0" xfId="0" applyFont="1" applyAlignment="1">
      <alignment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_Prilog 5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9"/>
  <sheetViews>
    <sheetView tabSelected="1" zoomScale="70" zoomScaleNormal="70" zoomScaleSheetLayoutView="100" zoomScalePageLayoutView="0"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L37" sqref="L37"/>
    </sheetView>
  </sheetViews>
  <sheetFormatPr defaultColWidth="9.140625" defaultRowHeight="12.75"/>
  <cols>
    <col min="1" max="1" width="17.28125" style="23" customWidth="1"/>
    <col min="2" max="2" width="49.140625" style="41" customWidth="1"/>
    <col min="3" max="3" width="11.8515625" style="41" customWidth="1"/>
    <col min="4" max="5" width="10.00390625" style="41" customWidth="1"/>
    <col min="6" max="6" width="18.421875" style="41" bestFit="1" customWidth="1"/>
    <col min="7" max="7" width="17.7109375" style="41" bestFit="1" customWidth="1"/>
    <col min="8" max="8" width="18.421875" style="41" bestFit="1" customWidth="1"/>
    <col min="9" max="9" width="16.8515625" style="41" bestFit="1" customWidth="1"/>
    <col min="10" max="10" width="15.57421875" style="41" bestFit="1" customWidth="1"/>
    <col min="11" max="11" width="16.421875" style="41" bestFit="1" customWidth="1"/>
    <col min="12" max="12" width="19.8515625" style="173" bestFit="1" customWidth="1"/>
    <col min="13" max="13" width="18.421875" style="41" bestFit="1" customWidth="1"/>
    <col min="14" max="14" width="16.8515625" style="41" bestFit="1" customWidth="1"/>
    <col min="15" max="15" width="18.421875" style="41" bestFit="1" customWidth="1"/>
    <col min="16" max="16" width="16.8515625" style="41" bestFit="1" customWidth="1"/>
    <col min="17" max="17" width="15.57421875" style="41" bestFit="1" customWidth="1"/>
    <col min="18" max="18" width="16.421875" style="41" bestFit="1" customWidth="1"/>
    <col min="19" max="19" width="19.8515625" style="173" bestFit="1" customWidth="1"/>
    <col min="20" max="16384" width="9.140625" style="41" customWidth="1"/>
  </cols>
  <sheetData>
    <row r="1" spans="1:19" ht="30.75" customHeight="1" thickBot="1">
      <c r="A1" s="350" t="s">
        <v>50</v>
      </c>
      <c r="B1" s="351"/>
      <c r="C1" s="351"/>
      <c r="D1" s="161"/>
      <c r="E1" s="161"/>
      <c r="F1" s="161"/>
      <c r="G1" s="161"/>
      <c r="H1" s="161"/>
      <c r="I1" s="161"/>
      <c r="J1" s="161"/>
      <c r="K1" s="161"/>
      <c r="L1" s="162"/>
      <c r="M1" s="161"/>
      <c r="N1" s="161"/>
      <c r="O1" s="161"/>
      <c r="P1" s="161"/>
      <c r="Q1" s="161"/>
      <c r="R1" s="161"/>
      <c r="S1" s="174"/>
    </row>
    <row r="2" spans="1:19" ht="23.25" customHeight="1">
      <c r="A2" s="358" t="s">
        <v>46</v>
      </c>
      <c r="B2" s="371" t="s">
        <v>49</v>
      </c>
      <c r="C2" s="375" t="s">
        <v>60</v>
      </c>
      <c r="D2" s="373" t="s">
        <v>61</v>
      </c>
      <c r="E2" s="369" t="s">
        <v>62</v>
      </c>
      <c r="F2" s="360" t="s">
        <v>69</v>
      </c>
      <c r="G2" s="361"/>
      <c r="H2" s="361"/>
      <c r="I2" s="361"/>
      <c r="J2" s="361"/>
      <c r="K2" s="361"/>
      <c r="L2" s="362"/>
      <c r="M2" s="360" t="s">
        <v>70</v>
      </c>
      <c r="N2" s="361"/>
      <c r="O2" s="361"/>
      <c r="P2" s="361"/>
      <c r="Q2" s="361"/>
      <c r="R2" s="361"/>
      <c r="S2" s="362"/>
    </row>
    <row r="3" spans="1:19" s="42" customFormat="1" ht="48" customHeight="1" thickBot="1">
      <c r="A3" s="359"/>
      <c r="B3" s="372"/>
      <c r="C3" s="376"/>
      <c r="D3" s="374"/>
      <c r="E3" s="370"/>
      <c r="F3" s="7" t="s">
        <v>3</v>
      </c>
      <c r="G3" s="4" t="s">
        <v>4</v>
      </c>
      <c r="H3" s="4" t="s">
        <v>5</v>
      </c>
      <c r="I3" s="4" t="s">
        <v>1</v>
      </c>
      <c r="J3" s="4" t="s">
        <v>2</v>
      </c>
      <c r="K3" s="4" t="s">
        <v>58</v>
      </c>
      <c r="L3" s="163" t="s">
        <v>6</v>
      </c>
      <c r="M3" s="7" t="s">
        <v>3</v>
      </c>
      <c r="N3" s="4" t="s">
        <v>4</v>
      </c>
      <c r="O3" s="4" t="s">
        <v>5</v>
      </c>
      <c r="P3" s="4" t="s">
        <v>1</v>
      </c>
      <c r="Q3" s="4" t="s">
        <v>2</v>
      </c>
      <c r="R3" s="4" t="s">
        <v>58</v>
      </c>
      <c r="S3" s="163" t="s">
        <v>6</v>
      </c>
    </row>
    <row r="4" spans="1:19" s="9" customFormat="1" ht="34.5" customHeight="1" thickBot="1">
      <c r="A4" s="379" t="s">
        <v>7</v>
      </c>
      <c r="B4" s="346" t="s">
        <v>20</v>
      </c>
      <c r="C4" s="148" t="s">
        <v>71</v>
      </c>
      <c r="D4" s="82"/>
      <c r="E4" s="160"/>
      <c r="F4" s="159">
        <v>0</v>
      </c>
      <c r="G4" s="159">
        <v>202000</v>
      </c>
      <c r="H4" s="159">
        <v>0</v>
      </c>
      <c r="I4" s="159">
        <v>0</v>
      </c>
      <c r="J4" s="159">
        <v>0</v>
      </c>
      <c r="K4" s="159">
        <v>0</v>
      </c>
      <c r="L4" s="163">
        <v>202000</v>
      </c>
      <c r="M4" s="159">
        <v>0</v>
      </c>
      <c r="N4" s="159">
        <v>199989.68</v>
      </c>
      <c r="O4" s="159">
        <v>0</v>
      </c>
      <c r="P4" s="159">
        <v>0</v>
      </c>
      <c r="Q4" s="159">
        <v>0</v>
      </c>
      <c r="R4" s="159">
        <v>0</v>
      </c>
      <c r="S4" s="163">
        <f>SUM(M4:R4)</f>
        <v>199989.68</v>
      </c>
    </row>
    <row r="5" spans="1:19" s="9" customFormat="1" ht="34.5" customHeight="1" thickBot="1">
      <c r="A5" s="380"/>
      <c r="B5" s="349"/>
      <c r="C5" s="149" t="s">
        <v>72</v>
      </c>
      <c r="D5" s="87"/>
      <c r="E5" s="88"/>
      <c r="F5" s="159">
        <v>0</v>
      </c>
      <c r="G5" s="159">
        <v>27014.05</v>
      </c>
      <c r="H5" s="159">
        <v>0</v>
      </c>
      <c r="I5" s="159">
        <v>0</v>
      </c>
      <c r="J5" s="159">
        <v>0</v>
      </c>
      <c r="K5" s="159">
        <v>0</v>
      </c>
      <c r="L5" s="163">
        <v>27014.05</v>
      </c>
      <c r="M5" s="159">
        <v>0</v>
      </c>
      <c r="N5" s="159">
        <v>27014.05</v>
      </c>
      <c r="O5" s="159">
        <v>0</v>
      </c>
      <c r="P5" s="159">
        <v>0</v>
      </c>
      <c r="Q5" s="159">
        <v>0</v>
      </c>
      <c r="R5" s="159">
        <v>0</v>
      </c>
      <c r="S5" s="163">
        <f aca="true" t="shared" si="0" ref="S5:S10">SUM(M5:R5)</f>
        <v>27014.05</v>
      </c>
    </row>
    <row r="6" spans="1:19" s="9" customFormat="1" ht="34.5" customHeight="1" thickBot="1">
      <c r="A6" s="380"/>
      <c r="B6" s="349"/>
      <c r="C6" s="149" t="s">
        <v>73</v>
      </c>
      <c r="D6" s="87"/>
      <c r="E6" s="88"/>
      <c r="F6" s="159">
        <v>0</v>
      </c>
      <c r="G6" s="159">
        <v>480000</v>
      </c>
      <c r="H6" s="159">
        <v>262440</v>
      </c>
      <c r="I6" s="159">
        <v>0</v>
      </c>
      <c r="J6" s="159">
        <v>0</v>
      </c>
      <c r="K6" s="159">
        <v>0</v>
      </c>
      <c r="L6" s="163">
        <v>742440</v>
      </c>
      <c r="M6" s="159">
        <v>0</v>
      </c>
      <c r="N6" s="159">
        <v>471657.03</v>
      </c>
      <c r="O6" s="159">
        <v>257891.24999999997</v>
      </c>
      <c r="P6" s="159">
        <v>0</v>
      </c>
      <c r="Q6" s="159">
        <v>0</v>
      </c>
      <c r="R6" s="159">
        <v>0</v>
      </c>
      <c r="S6" s="163">
        <f t="shared" si="0"/>
        <v>729548.28</v>
      </c>
    </row>
    <row r="7" spans="1:19" s="9" customFormat="1" ht="34.5" customHeight="1" thickBot="1">
      <c r="A7" s="380"/>
      <c r="B7" s="349"/>
      <c r="C7" s="149" t="s">
        <v>74</v>
      </c>
      <c r="D7" s="87"/>
      <c r="E7" s="88"/>
      <c r="F7" s="159">
        <v>0</v>
      </c>
      <c r="G7" s="159">
        <v>1300000</v>
      </c>
      <c r="H7" s="159">
        <v>509900</v>
      </c>
      <c r="I7" s="159">
        <v>0</v>
      </c>
      <c r="J7" s="159">
        <v>0</v>
      </c>
      <c r="K7" s="159">
        <v>0</v>
      </c>
      <c r="L7" s="163">
        <v>1809900</v>
      </c>
      <c r="M7" s="159">
        <v>0</v>
      </c>
      <c r="N7" s="159">
        <v>1221715.72</v>
      </c>
      <c r="O7" s="159">
        <v>422225.18999999994</v>
      </c>
      <c r="P7" s="159">
        <v>0</v>
      </c>
      <c r="Q7" s="159">
        <v>0</v>
      </c>
      <c r="R7" s="159">
        <v>0</v>
      </c>
      <c r="S7" s="163">
        <f t="shared" si="0"/>
        <v>1643940.91</v>
      </c>
    </row>
    <row r="8" spans="1:19" s="9" customFormat="1" ht="34.5" customHeight="1" thickBot="1">
      <c r="A8" s="380"/>
      <c r="B8" s="347"/>
      <c r="C8" s="149" t="s">
        <v>75</v>
      </c>
      <c r="D8" s="87"/>
      <c r="E8" s="88"/>
      <c r="F8" s="159">
        <v>0</v>
      </c>
      <c r="G8" s="159">
        <v>180000</v>
      </c>
      <c r="H8" s="159">
        <v>25000</v>
      </c>
      <c r="I8" s="159">
        <v>0</v>
      </c>
      <c r="J8" s="159">
        <v>0</v>
      </c>
      <c r="K8" s="159">
        <v>0</v>
      </c>
      <c r="L8" s="164">
        <v>205000</v>
      </c>
      <c r="M8" s="159">
        <v>0</v>
      </c>
      <c r="N8" s="159">
        <v>164401.09</v>
      </c>
      <c r="O8" s="159">
        <v>25444.2</v>
      </c>
      <c r="P8" s="159">
        <v>0</v>
      </c>
      <c r="Q8" s="159">
        <v>0</v>
      </c>
      <c r="R8" s="159">
        <v>0</v>
      </c>
      <c r="S8" s="163">
        <f t="shared" si="0"/>
        <v>189845.29</v>
      </c>
    </row>
    <row r="9" spans="1:19" s="9" customFormat="1" ht="26.25" customHeight="1" thickBot="1">
      <c r="A9" s="380"/>
      <c r="B9" s="11" t="s">
        <v>21</v>
      </c>
      <c r="C9" s="149"/>
      <c r="D9" s="87"/>
      <c r="E9" s="88"/>
      <c r="F9" s="89"/>
      <c r="G9" s="90"/>
      <c r="H9" s="90"/>
      <c r="I9" s="90"/>
      <c r="J9" s="90"/>
      <c r="K9" s="91"/>
      <c r="L9" s="164"/>
      <c r="M9" s="89"/>
      <c r="N9" s="90"/>
      <c r="O9" s="90"/>
      <c r="P9" s="90"/>
      <c r="Q9" s="90"/>
      <c r="R9" s="91"/>
      <c r="S9" s="163">
        <f t="shared" si="0"/>
        <v>0</v>
      </c>
    </row>
    <row r="10" spans="1:19" s="9" customFormat="1" ht="36.75" customHeight="1" thickBot="1">
      <c r="A10" s="380"/>
      <c r="B10" s="348" t="s">
        <v>30</v>
      </c>
      <c r="C10" s="145" t="s">
        <v>76</v>
      </c>
      <c r="D10" s="92"/>
      <c r="E10" s="93"/>
      <c r="F10" s="159">
        <v>166000</v>
      </c>
      <c r="G10" s="159">
        <v>150000</v>
      </c>
      <c r="H10" s="159">
        <v>60000</v>
      </c>
      <c r="I10" s="159">
        <v>0</v>
      </c>
      <c r="J10" s="159">
        <v>0</v>
      </c>
      <c r="K10" s="159">
        <v>0</v>
      </c>
      <c r="L10" s="165">
        <v>376000</v>
      </c>
      <c r="M10" s="159">
        <v>0</v>
      </c>
      <c r="N10" s="159">
        <v>0</v>
      </c>
      <c r="O10" s="159">
        <v>60000</v>
      </c>
      <c r="P10" s="159">
        <v>0</v>
      </c>
      <c r="Q10" s="159">
        <v>0</v>
      </c>
      <c r="R10" s="159">
        <v>0</v>
      </c>
      <c r="S10" s="163">
        <f t="shared" si="0"/>
        <v>60000</v>
      </c>
    </row>
    <row r="11" spans="1:19" s="9" customFormat="1" ht="36.75" customHeight="1">
      <c r="A11" s="380"/>
      <c r="B11" s="347"/>
      <c r="C11" s="145" t="s">
        <v>77</v>
      </c>
      <c r="D11" s="92"/>
      <c r="E11" s="93"/>
      <c r="F11" s="177">
        <v>0</v>
      </c>
      <c r="G11" s="178">
        <v>0</v>
      </c>
      <c r="H11" s="178">
        <v>37000</v>
      </c>
      <c r="I11" s="178">
        <v>31346593.35</v>
      </c>
      <c r="J11" s="178">
        <v>0</v>
      </c>
      <c r="K11" s="178">
        <v>17571329</v>
      </c>
      <c r="L11" s="165">
        <v>48954922.35</v>
      </c>
      <c r="M11" s="177">
        <v>0</v>
      </c>
      <c r="N11" s="178">
        <v>0</v>
      </c>
      <c r="O11" s="178">
        <v>27038</v>
      </c>
      <c r="P11" s="178">
        <v>31346593.35</v>
      </c>
      <c r="Q11" s="178">
        <v>0</v>
      </c>
      <c r="R11" s="178">
        <v>17571329</v>
      </c>
      <c r="S11" s="165">
        <v>48944960.35</v>
      </c>
    </row>
    <row r="12" spans="1:19" s="9" customFormat="1" ht="27" customHeight="1">
      <c r="A12" s="380"/>
      <c r="B12" s="11" t="s">
        <v>31</v>
      </c>
      <c r="C12" s="145"/>
      <c r="D12" s="92"/>
      <c r="E12" s="93"/>
      <c r="F12" s="94"/>
      <c r="G12" s="95"/>
      <c r="H12" s="95"/>
      <c r="I12" s="95"/>
      <c r="J12" s="95"/>
      <c r="K12" s="95"/>
      <c r="L12" s="165"/>
      <c r="M12" s="94"/>
      <c r="N12" s="95"/>
      <c r="O12" s="95"/>
      <c r="P12" s="95"/>
      <c r="Q12" s="95"/>
      <c r="R12" s="95"/>
      <c r="S12" s="165"/>
    </row>
    <row r="13" spans="1:19" s="9" customFormat="1" ht="27" customHeight="1">
      <c r="A13" s="380"/>
      <c r="B13" s="11" t="s">
        <v>22</v>
      </c>
      <c r="C13" s="145"/>
      <c r="D13" s="92"/>
      <c r="E13" s="93"/>
      <c r="F13" s="94"/>
      <c r="G13" s="95"/>
      <c r="H13" s="95"/>
      <c r="I13" s="95"/>
      <c r="J13" s="95"/>
      <c r="K13" s="95"/>
      <c r="L13" s="165"/>
      <c r="M13" s="94"/>
      <c r="N13" s="95"/>
      <c r="O13" s="95"/>
      <c r="P13" s="95"/>
      <c r="Q13" s="95"/>
      <c r="R13" s="95"/>
      <c r="S13" s="165"/>
    </row>
    <row r="14" spans="1:19" s="9" customFormat="1" ht="24" customHeight="1">
      <c r="A14" s="380"/>
      <c r="B14" s="11" t="s">
        <v>23</v>
      </c>
      <c r="C14" s="145"/>
      <c r="D14" s="96"/>
      <c r="E14" s="97"/>
      <c r="F14" s="94"/>
      <c r="G14" s="95"/>
      <c r="H14" s="95"/>
      <c r="I14" s="95"/>
      <c r="J14" s="95"/>
      <c r="K14" s="95"/>
      <c r="L14" s="165"/>
      <c r="M14" s="94"/>
      <c r="N14" s="95"/>
      <c r="O14" s="95"/>
      <c r="P14" s="95"/>
      <c r="Q14" s="95"/>
      <c r="R14" s="95"/>
      <c r="S14" s="165"/>
    </row>
    <row r="15" spans="1:19" s="9" customFormat="1" ht="36.75" customHeight="1">
      <c r="A15" s="380"/>
      <c r="B15" s="352" t="s">
        <v>24</v>
      </c>
      <c r="C15" s="145" t="s">
        <v>78</v>
      </c>
      <c r="D15" s="96"/>
      <c r="E15" s="97"/>
      <c r="F15" s="94">
        <v>0</v>
      </c>
      <c r="G15" s="95">
        <v>880000</v>
      </c>
      <c r="H15" s="95">
        <v>0</v>
      </c>
      <c r="I15" s="95">
        <v>0</v>
      </c>
      <c r="J15" s="95">
        <v>0</v>
      </c>
      <c r="K15" s="95">
        <v>0</v>
      </c>
      <c r="L15" s="165">
        <v>880000</v>
      </c>
      <c r="M15" s="94">
        <v>0</v>
      </c>
      <c r="N15" s="95">
        <v>880000</v>
      </c>
      <c r="O15" s="95">
        <v>7423.31</v>
      </c>
      <c r="P15" s="95">
        <v>0</v>
      </c>
      <c r="Q15" s="95">
        <v>0</v>
      </c>
      <c r="R15" s="95">
        <v>0</v>
      </c>
      <c r="S15" s="165">
        <v>887423.31</v>
      </c>
    </row>
    <row r="16" spans="1:19" s="9" customFormat="1" ht="36.75" customHeight="1">
      <c r="A16" s="380"/>
      <c r="B16" s="352"/>
      <c r="C16" s="145" t="s">
        <v>122</v>
      </c>
      <c r="D16" s="96"/>
      <c r="E16" s="97"/>
      <c r="F16" s="94">
        <v>0</v>
      </c>
      <c r="G16" s="95">
        <v>0</v>
      </c>
      <c r="H16" s="95">
        <v>0</v>
      </c>
      <c r="I16" s="95">
        <v>3712514.34</v>
      </c>
      <c r="J16" s="95">
        <v>0</v>
      </c>
      <c r="K16" s="95">
        <v>686492.99</v>
      </c>
      <c r="L16" s="165">
        <v>4399007.33</v>
      </c>
      <c r="M16" s="94">
        <v>0</v>
      </c>
      <c r="N16" s="95">
        <v>0</v>
      </c>
      <c r="O16" s="95">
        <v>0</v>
      </c>
      <c r="P16" s="95">
        <v>3712514.34</v>
      </c>
      <c r="Q16" s="95">
        <v>0</v>
      </c>
      <c r="R16" s="95">
        <v>686492.99</v>
      </c>
      <c r="S16" s="165">
        <f>SUM(M16:R16)</f>
        <v>4399007.33</v>
      </c>
    </row>
    <row r="17" spans="1:19" s="9" customFormat="1" ht="36.75" customHeight="1">
      <c r="A17" s="380"/>
      <c r="B17" s="347" t="s">
        <v>9</v>
      </c>
      <c r="C17" s="145" t="s">
        <v>79</v>
      </c>
      <c r="D17" s="96"/>
      <c r="E17" s="97"/>
      <c r="F17" s="94">
        <v>26100</v>
      </c>
      <c r="G17" s="95">
        <v>192800</v>
      </c>
      <c r="H17" s="95">
        <v>1558300</v>
      </c>
      <c r="I17" s="95">
        <v>82333.33</v>
      </c>
      <c r="J17" s="95">
        <v>0</v>
      </c>
      <c r="K17" s="95">
        <v>26100</v>
      </c>
      <c r="L17" s="165">
        <v>1885633.33</v>
      </c>
      <c r="M17" s="94">
        <v>23272.46</v>
      </c>
      <c r="N17" s="95">
        <v>184344.53</v>
      </c>
      <c r="O17" s="95">
        <v>1534154.43</v>
      </c>
      <c r="P17" s="95">
        <v>52014.32</v>
      </c>
      <c r="Q17" s="95">
        <v>0</v>
      </c>
      <c r="R17" s="95">
        <v>23272.46</v>
      </c>
      <c r="S17" s="165">
        <f aca="true" t="shared" si="1" ref="S17:S25">SUM(M17:R17)</f>
        <v>1817058.2</v>
      </c>
    </row>
    <row r="18" spans="1:19" s="9" customFormat="1" ht="36.75" customHeight="1">
      <c r="A18" s="380"/>
      <c r="B18" s="352"/>
      <c r="C18" s="145" t="s">
        <v>80</v>
      </c>
      <c r="D18" s="98"/>
      <c r="E18" s="99"/>
      <c r="F18" s="100">
        <v>420000</v>
      </c>
      <c r="G18" s="101">
        <v>1362000</v>
      </c>
      <c r="H18" s="101">
        <v>1142200</v>
      </c>
      <c r="I18" s="101">
        <v>82333.33</v>
      </c>
      <c r="J18" s="101">
        <v>0</v>
      </c>
      <c r="K18" s="101">
        <v>0</v>
      </c>
      <c r="L18" s="166">
        <v>3006533.33</v>
      </c>
      <c r="M18" s="100">
        <v>219203.45</v>
      </c>
      <c r="N18" s="101">
        <v>1276618.1400000001</v>
      </c>
      <c r="O18" s="101">
        <v>476712.27</v>
      </c>
      <c r="P18" s="101">
        <v>154514.32</v>
      </c>
      <c r="Q18" s="101">
        <v>0</v>
      </c>
      <c r="R18" s="101">
        <v>0</v>
      </c>
      <c r="S18" s="165">
        <f t="shared" si="1"/>
        <v>2127048.18</v>
      </c>
    </row>
    <row r="19" spans="1:19" s="9" customFormat="1" ht="36.75" customHeight="1">
      <c r="A19" s="380"/>
      <c r="B19" s="352"/>
      <c r="C19" s="145" t="s">
        <v>81</v>
      </c>
      <c r="D19" s="98"/>
      <c r="E19" s="99"/>
      <c r="F19" s="100">
        <v>232466.13</v>
      </c>
      <c r="G19" s="101">
        <v>0</v>
      </c>
      <c r="H19" s="101">
        <v>798500</v>
      </c>
      <c r="I19" s="101">
        <v>750641.38</v>
      </c>
      <c r="J19" s="101">
        <v>0</v>
      </c>
      <c r="K19" s="101">
        <v>11600</v>
      </c>
      <c r="L19" s="166">
        <v>1793207.51</v>
      </c>
      <c r="M19" s="100">
        <v>90355.93</v>
      </c>
      <c r="N19" s="101">
        <v>0</v>
      </c>
      <c r="O19" s="101">
        <v>530902.79</v>
      </c>
      <c r="P19" s="101">
        <v>0</v>
      </c>
      <c r="Q19" s="101">
        <v>0</v>
      </c>
      <c r="R19" s="101">
        <v>11600</v>
      </c>
      <c r="S19" s="165">
        <f t="shared" si="1"/>
        <v>632858.72</v>
      </c>
    </row>
    <row r="20" spans="1:19" s="9" customFormat="1" ht="36.75" customHeight="1">
      <c r="A20" s="380"/>
      <c r="B20" s="352"/>
      <c r="C20" s="145" t="s">
        <v>82</v>
      </c>
      <c r="D20" s="98"/>
      <c r="E20" s="99"/>
      <c r="F20" s="100">
        <v>350131.65</v>
      </c>
      <c r="G20" s="101">
        <v>5050891.43</v>
      </c>
      <c r="H20" s="101">
        <v>391100</v>
      </c>
      <c r="I20" s="101">
        <v>82333.33</v>
      </c>
      <c r="J20" s="101">
        <v>0</v>
      </c>
      <c r="K20" s="101">
        <v>285131.65</v>
      </c>
      <c r="L20" s="166">
        <v>6159588.0600000005</v>
      </c>
      <c r="M20" s="100">
        <v>378724.92</v>
      </c>
      <c r="N20" s="101">
        <v>4726178.99</v>
      </c>
      <c r="O20" s="101">
        <v>390913.23</v>
      </c>
      <c r="P20" s="101">
        <v>52014.32</v>
      </c>
      <c r="Q20" s="101">
        <v>0</v>
      </c>
      <c r="R20" s="101">
        <v>314921.42</v>
      </c>
      <c r="S20" s="165">
        <f t="shared" si="1"/>
        <v>5862752.880000001</v>
      </c>
    </row>
    <row r="21" spans="1:19" s="9" customFormat="1" ht="36.75" customHeight="1">
      <c r="A21" s="380"/>
      <c r="B21" s="352" t="s">
        <v>35</v>
      </c>
      <c r="C21" s="145" t="s">
        <v>83</v>
      </c>
      <c r="D21" s="98"/>
      <c r="E21" s="99"/>
      <c r="F21" s="100">
        <v>994876.1699999999</v>
      </c>
      <c r="G21" s="101">
        <v>2417190</v>
      </c>
      <c r="H21" s="101">
        <v>821733.83</v>
      </c>
      <c r="I21" s="101">
        <v>0</v>
      </c>
      <c r="J21" s="101">
        <v>42000</v>
      </c>
      <c r="K21" s="101">
        <v>0</v>
      </c>
      <c r="L21" s="166">
        <v>4275800</v>
      </c>
      <c r="M21" s="100">
        <v>494876.17</v>
      </c>
      <c r="N21" s="101">
        <v>1736178.96</v>
      </c>
      <c r="O21" s="101">
        <v>345842.29000000004</v>
      </c>
      <c r="P21" s="101">
        <v>0</v>
      </c>
      <c r="Q21" s="101">
        <v>42000</v>
      </c>
      <c r="R21" s="101">
        <v>0</v>
      </c>
      <c r="S21" s="165">
        <f t="shared" si="1"/>
        <v>2618897.42</v>
      </c>
    </row>
    <row r="22" spans="1:19" s="9" customFormat="1" ht="36.75" customHeight="1">
      <c r="A22" s="380"/>
      <c r="B22" s="352"/>
      <c r="C22" s="145" t="s">
        <v>84</v>
      </c>
      <c r="D22" s="98"/>
      <c r="E22" s="99"/>
      <c r="F22" s="100">
        <v>70000</v>
      </c>
      <c r="G22" s="101">
        <v>0</v>
      </c>
      <c r="H22" s="101">
        <v>1333500</v>
      </c>
      <c r="I22" s="101">
        <v>0</v>
      </c>
      <c r="J22" s="101">
        <v>0</v>
      </c>
      <c r="K22" s="101">
        <v>0</v>
      </c>
      <c r="L22" s="166">
        <v>1403500</v>
      </c>
      <c r="M22" s="100">
        <v>70000</v>
      </c>
      <c r="N22" s="101">
        <v>0</v>
      </c>
      <c r="O22" s="101">
        <v>1313951.69</v>
      </c>
      <c r="P22" s="101">
        <v>0</v>
      </c>
      <c r="Q22" s="101">
        <v>0</v>
      </c>
      <c r="R22" s="101">
        <v>0</v>
      </c>
      <c r="S22" s="165">
        <f t="shared" si="1"/>
        <v>1383951.69</v>
      </c>
    </row>
    <row r="23" spans="1:19" s="9" customFormat="1" ht="36.75" customHeight="1">
      <c r="A23" s="380"/>
      <c r="B23" s="352"/>
      <c r="C23" s="145" t="s">
        <v>85</v>
      </c>
      <c r="D23" s="98"/>
      <c r="E23" s="99"/>
      <c r="F23" s="100">
        <v>0</v>
      </c>
      <c r="G23" s="101">
        <v>5818000</v>
      </c>
      <c r="H23" s="101">
        <v>989350</v>
      </c>
      <c r="I23" s="101">
        <v>0</v>
      </c>
      <c r="J23" s="101">
        <v>0</v>
      </c>
      <c r="K23" s="101">
        <v>0</v>
      </c>
      <c r="L23" s="166">
        <v>6807350</v>
      </c>
      <c r="M23" s="100">
        <v>0</v>
      </c>
      <c r="N23" s="101">
        <v>4582952.43</v>
      </c>
      <c r="O23" s="101">
        <v>865754.1799999999</v>
      </c>
      <c r="P23" s="101">
        <v>0</v>
      </c>
      <c r="Q23" s="101">
        <v>0</v>
      </c>
      <c r="R23" s="101">
        <v>0</v>
      </c>
      <c r="S23" s="165">
        <f t="shared" si="1"/>
        <v>5448706.609999999</v>
      </c>
    </row>
    <row r="24" spans="1:19" s="9" customFormat="1" ht="36.75" customHeight="1">
      <c r="A24" s="380"/>
      <c r="B24" s="352"/>
      <c r="C24" s="145" t="s">
        <v>86</v>
      </c>
      <c r="D24" s="98"/>
      <c r="E24" s="99"/>
      <c r="F24" s="100">
        <v>0</v>
      </c>
      <c r="G24" s="101">
        <v>0</v>
      </c>
      <c r="H24" s="101">
        <v>36000</v>
      </c>
      <c r="I24" s="101">
        <v>0</v>
      </c>
      <c r="J24" s="101">
        <v>0</v>
      </c>
      <c r="K24" s="101">
        <v>0</v>
      </c>
      <c r="L24" s="166">
        <v>36000</v>
      </c>
      <c r="M24" s="100">
        <v>420687.63</v>
      </c>
      <c r="N24" s="101">
        <v>6590</v>
      </c>
      <c r="O24" s="101">
        <v>394552.94</v>
      </c>
      <c r="P24" s="101">
        <v>0</v>
      </c>
      <c r="Q24" s="101">
        <v>0</v>
      </c>
      <c r="R24" s="101">
        <v>0</v>
      </c>
      <c r="S24" s="165">
        <f t="shared" si="1"/>
        <v>821830.5700000001</v>
      </c>
    </row>
    <row r="25" spans="1:19" s="9" customFormat="1" ht="36.75" customHeight="1">
      <c r="A25" s="380"/>
      <c r="B25" s="352"/>
      <c r="C25" s="150" t="s">
        <v>123</v>
      </c>
      <c r="D25" s="98"/>
      <c r="E25" s="99"/>
      <c r="F25" s="100">
        <v>0</v>
      </c>
      <c r="G25" s="101">
        <v>0</v>
      </c>
      <c r="H25" s="101">
        <v>0</v>
      </c>
      <c r="I25" s="101">
        <v>0</v>
      </c>
      <c r="J25" s="101">
        <v>0</v>
      </c>
      <c r="K25" s="101">
        <v>0</v>
      </c>
      <c r="L25" s="166">
        <v>0</v>
      </c>
      <c r="M25" s="100">
        <v>0</v>
      </c>
      <c r="N25" s="101">
        <v>0</v>
      </c>
      <c r="O25" s="101">
        <v>0</v>
      </c>
      <c r="P25" s="101">
        <v>0</v>
      </c>
      <c r="Q25" s="101">
        <v>0</v>
      </c>
      <c r="R25" s="101">
        <v>0</v>
      </c>
      <c r="S25" s="165">
        <f t="shared" si="1"/>
        <v>0</v>
      </c>
    </row>
    <row r="26" spans="1:19" s="9" customFormat="1" ht="26.25" customHeight="1" thickBot="1">
      <c r="A26" s="381"/>
      <c r="B26" s="146" t="s">
        <v>25</v>
      </c>
      <c r="C26" s="147"/>
      <c r="D26" s="102"/>
      <c r="E26" s="103"/>
      <c r="F26" s="104"/>
      <c r="G26" s="105"/>
      <c r="H26" s="105"/>
      <c r="I26" s="105"/>
      <c r="J26" s="105"/>
      <c r="K26" s="105"/>
      <c r="L26" s="167"/>
      <c r="M26" s="104"/>
      <c r="N26" s="105"/>
      <c r="O26" s="105"/>
      <c r="P26" s="105"/>
      <c r="Q26" s="105"/>
      <c r="R26" s="105"/>
      <c r="S26" s="167"/>
    </row>
    <row r="27" spans="1:19" s="9" customFormat="1" ht="36.75" customHeight="1" thickBot="1">
      <c r="A27" s="366" t="s">
        <v>32</v>
      </c>
      <c r="B27" s="367"/>
      <c r="C27" s="106" t="s">
        <v>33</v>
      </c>
      <c r="D27" s="107" t="s">
        <v>33</v>
      </c>
      <c r="E27" s="108" t="s">
        <v>34</v>
      </c>
      <c r="F27" s="109">
        <f aca="true" t="shared" si="2" ref="F27:K27">SUM(F4:F26)</f>
        <v>2259573.95</v>
      </c>
      <c r="G27" s="110">
        <f t="shared" si="2"/>
        <v>18059895.48</v>
      </c>
      <c r="H27" s="110">
        <f t="shared" si="2"/>
        <v>7965023.83</v>
      </c>
      <c r="I27" s="110">
        <f t="shared" si="2"/>
        <v>36056749.059999995</v>
      </c>
      <c r="J27" s="110">
        <f t="shared" si="2"/>
        <v>42000</v>
      </c>
      <c r="K27" s="110">
        <f t="shared" si="2"/>
        <v>18580653.639999997</v>
      </c>
      <c r="L27" s="168">
        <f>SUM(L4:L26)</f>
        <v>82963895.96</v>
      </c>
      <c r="M27" s="109">
        <f aca="true" t="shared" si="3" ref="M27:S27">SUM(M4:M26)</f>
        <v>1697120.56</v>
      </c>
      <c r="N27" s="110">
        <f t="shared" si="3"/>
        <v>15477640.620000001</v>
      </c>
      <c r="O27" s="110">
        <f t="shared" si="3"/>
        <v>6652805.7700000005</v>
      </c>
      <c r="P27" s="110">
        <f t="shared" si="3"/>
        <v>35317650.65</v>
      </c>
      <c r="Q27" s="110">
        <f t="shared" si="3"/>
        <v>42000</v>
      </c>
      <c r="R27" s="110">
        <f t="shared" si="3"/>
        <v>18607615.87</v>
      </c>
      <c r="S27" s="168">
        <f t="shared" si="3"/>
        <v>77794833.47</v>
      </c>
    </row>
    <row r="28" spans="1:19" s="9" customFormat="1" ht="36.75" customHeight="1">
      <c r="A28" s="363" t="s">
        <v>65</v>
      </c>
      <c r="B28" s="346" t="s">
        <v>87</v>
      </c>
      <c r="C28" s="81" t="s">
        <v>88</v>
      </c>
      <c r="D28" s="82"/>
      <c r="E28" s="83"/>
      <c r="F28" s="111">
        <v>761323</v>
      </c>
      <c r="G28" s="112">
        <v>580625</v>
      </c>
      <c r="H28" s="112">
        <v>3088358.83</v>
      </c>
      <c r="I28" s="112">
        <v>0</v>
      </c>
      <c r="J28" s="112">
        <v>0</v>
      </c>
      <c r="K28" s="112">
        <v>5070000</v>
      </c>
      <c r="L28" s="169">
        <v>9500306.83</v>
      </c>
      <c r="M28" s="111">
        <v>956323</v>
      </c>
      <c r="N28" s="112">
        <v>581875</v>
      </c>
      <c r="O28" s="112">
        <v>2685989.1999999993</v>
      </c>
      <c r="P28" s="112">
        <v>0</v>
      </c>
      <c r="Q28" s="112">
        <v>0</v>
      </c>
      <c r="R28" s="112">
        <v>4900374.14</v>
      </c>
      <c r="S28" s="169">
        <v>8947106.48</v>
      </c>
    </row>
    <row r="29" spans="1:19" s="9" customFormat="1" ht="36.75" customHeight="1">
      <c r="A29" s="364"/>
      <c r="B29" s="349"/>
      <c r="C29" s="86" t="s">
        <v>89</v>
      </c>
      <c r="D29" s="87"/>
      <c r="E29" s="88"/>
      <c r="F29" s="124">
        <v>3483659</v>
      </c>
      <c r="G29" s="113">
        <v>4440500</v>
      </c>
      <c r="H29" s="113">
        <v>37138548</v>
      </c>
      <c r="I29" s="113">
        <v>10010800</v>
      </c>
      <c r="J29" s="113">
        <v>0</v>
      </c>
      <c r="K29" s="113">
        <v>25435213.6</v>
      </c>
      <c r="L29" s="164">
        <v>80508720.6</v>
      </c>
      <c r="M29" s="123">
        <v>4530125</v>
      </c>
      <c r="N29" s="113">
        <v>4745018.46</v>
      </c>
      <c r="O29" s="113">
        <v>34373679.38</v>
      </c>
      <c r="P29" s="113">
        <v>150000</v>
      </c>
      <c r="Q29" s="113">
        <v>0</v>
      </c>
      <c r="R29" s="113">
        <v>24794064.38</v>
      </c>
      <c r="S29" s="164">
        <v>67319037.32000001</v>
      </c>
    </row>
    <row r="30" spans="1:19" s="9" customFormat="1" ht="36.75" customHeight="1">
      <c r="A30" s="364"/>
      <c r="B30" s="347"/>
      <c r="C30" s="86" t="s">
        <v>90</v>
      </c>
      <c r="D30" s="87"/>
      <c r="E30" s="88"/>
      <c r="F30" s="124">
        <v>0</v>
      </c>
      <c r="G30" s="113">
        <v>0</v>
      </c>
      <c r="H30" s="113">
        <v>22000</v>
      </c>
      <c r="I30" s="113">
        <v>0</v>
      </c>
      <c r="J30" s="113">
        <v>0</v>
      </c>
      <c r="K30" s="113">
        <v>0</v>
      </c>
      <c r="L30" s="164">
        <v>22000</v>
      </c>
      <c r="M30" s="123">
        <v>74940</v>
      </c>
      <c r="N30" s="113">
        <v>0</v>
      </c>
      <c r="O30" s="113">
        <v>975</v>
      </c>
      <c r="P30" s="113">
        <v>0</v>
      </c>
      <c r="Q30" s="113">
        <v>0</v>
      </c>
      <c r="R30" s="113">
        <v>0</v>
      </c>
      <c r="S30" s="164">
        <v>75915</v>
      </c>
    </row>
    <row r="31" spans="1:19" s="9" customFormat="1" ht="31.5" customHeight="1">
      <c r="A31" s="364"/>
      <c r="B31" s="24" t="s">
        <v>44</v>
      </c>
      <c r="C31" s="80"/>
      <c r="D31" s="92"/>
      <c r="E31" s="93"/>
      <c r="F31" s="151"/>
      <c r="G31" s="95"/>
      <c r="H31" s="95"/>
      <c r="I31" s="95"/>
      <c r="J31" s="95"/>
      <c r="K31" s="95"/>
      <c r="L31" s="165"/>
      <c r="M31" s="94"/>
      <c r="N31" s="95"/>
      <c r="O31" s="95"/>
      <c r="P31" s="95"/>
      <c r="Q31" s="95"/>
      <c r="R31" s="95"/>
      <c r="S31" s="165"/>
    </row>
    <row r="32" spans="1:19" s="9" customFormat="1" ht="30" customHeight="1">
      <c r="A32" s="364"/>
      <c r="B32" s="24" t="s">
        <v>45</v>
      </c>
      <c r="C32" s="80"/>
      <c r="D32" s="92"/>
      <c r="E32" s="93"/>
      <c r="F32" s="94"/>
      <c r="G32" s="95"/>
      <c r="H32" s="95"/>
      <c r="I32" s="95"/>
      <c r="J32" s="95"/>
      <c r="K32" s="95"/>
      <c r="L32" s="165"/>
      <c r="M32" s="94"/>
      <c r="N32" s="95"/>
      <c r="O32" s="95"/>
      <c r="P32" s="95"/>
      <c r="Q32" s="95"/>
      <c r="R32" s="95"/>
      <c r="S32" s="165"/>
    </row>
    <row r="33" spans="1:19" s="9" customFormat="1" ht="36.75" customHeight="1">
      <c r="A33" s="364"/>
      <c r="B33" s="24" t="s">
        <v>10</v>
      </c>
      <c r="C33" s="80" t="s">
        <v>93</v>
      </c>
      <c r="D33" s="92"/>
      <c r="E33" s="93"/>
      <c r="F33" s="94">
        <v>0</v>
      </c>
      <c r="G33" s="95">
        <v>0</v>
      </c>
      <c r="H33" s="95">
        <v>955306.5</v>
      </c>
      <c r="I33" s="95">
        <v>0</v>
      </c>
      <c r="J33" s="95">
        <v>0</v>
      </c>
      <c r="K33" s="95">
        <v>360944</v>
      </c>
      <c r="L33" s="165">
        <v>1316250.5</v>
      </c>
      <c r="M33" s="94">
        <v>0</v>
      </c>
      <c r="N33" s="95">
        <v>0</v>
      </c>
      <c r="O33" s="95">
        <v>747093.54</v>
      </c>
      <c r="P33" s="95">
        <v>0</v>
      </c>
      <c r="Q33" s="95">
        <v>0</v>
      </c>
      <c r="R33" s="95">
        <v>217515.13</v>
      </c>
      <c r="S33" s="165">
        <v>964608.6699999999</v>
      </c>
    </row>
    <row r="34" spans="1:19" s="9" customFormat="1" ht="36.75" customHeight="1">
      <c r="A34" s="364"/>
      <c r="B34" s="11" t="s">
        <v>91</v>
      </c>
      <c r="C34" s="80" t="s">
        <v>92</v>
      </c>
      <c r="D34" s="92"/>
      <c r="E34" s="93"/>
      <c r="F34" s="94">
        <v>2621170.44</v>
      </c>
      <c r="G34" s="95">
        <v>913600</v>
      </c>
      <c r="H34" s="95">
        <v>7014759</v>
      </c>
      <c r="I34" s="95">
        <v>113007.5</v>
      </c>
      <c r="J34" s="95">
        <v>1400790.33</v>
      </c>
      <c r="K34" s="95">
        <v>1100000</v>
      </c>
      <c r="L34" s="165">
        <v>13163327.27</v>
      </c>
      <c r="M34" s="94">
        <v>1604936.84</v>
      </c>
      <c r="N34" s="95">
        <v>1040984.6399999999</v>
      </c>
      <c r="O34" s="95">
        <v>7885366.68</v>
      </c>
      <c r="P34" s="95">
        <v>0</v>
      </c>
      <c r="Q34" s="95">
        <v>1790951.41</v>
      </c>
      <c r="R34" s="95">
        <v>922394.21</v>
      </c>
      <c r="S34" s="165">
        <v>13074077.620000001</v>
      </c>
    </row>
    <row r="35" spans="1:19" s="29" customFormat="1" ht="31.5" customHeight="1">
      <c r="A35" s="364"/>
      <c r="B35" s="24" t="s">
        <v>52</v>
      </c>
      <c r="C35" s="80"/>
      <c r="D35" s="92"/>
      <c r="E35" s="93"/>
      <c r="F35" s="152"/>
      <c r="G35" s="115"/>
      <c r="H35" s="115"/>
      <c r="I35" s="115"/>
      <c r="J35" s="115"/>
      <c r="K35" s="115"/>
      <c r="L35" s="165"/>
      <c r="M35" s="114"/>
      <c r="N35" s="115"/>
      <c r="O35" s="115"/>
      <c r="P35" s="115"/>
      <c r="Q35" s="115"/>
      <c r="R35" s="115"/>
      <c r="S35" s="165"/>
    </row>
    <row r="36" spans="1:19" s="9" customFormat="1" ht="26.25" customHeight="1" thickBot="1">
      <c r="A36" s="365"/>
      <c r="B36" s="26" t="s">
        <v>25</v>
      </c>
      <c r="C36" s="116"/>
      <c r="D36" s="117"/>
      <c r="E36" s="118"/>
      <c r="F36" s="104"/>
      <c r="G36" s="105"/>
      <c r="H36" s="105"/>
      <c r="I36" s="105"/>
      <c r="J36" s="105"/>
      <c r="K36" s="105"/>
      <c r="L36" s="167"/>
      <c r="M36" s="104"/>
      <c r="N36" s="105"/>
      <c r="O36" s="105"/>
      <c r="P36" s="105"/>
      <c r="Q36" s="105"/>
      <c r="R36" s="105"/>
      <c r="S36" s="167"/>
    </row>
    <row r="37" spans="1:19" s="9" customFormat="1" ht="36.75" customHeight="1" thickBot="1">
      <c r="A37" s="366" t="s">
        <v>32</v>
      </c>
      <c r="B37" s="367"/>
      <c r="C37" s="106" t="s">
        <v>33</v>
      </c>
      <c r="D37" s="107" t="s">
        <v>33</v>
      </c>
      <c r="E37" s="108" t="s">
        <v>34</v>
      </c>
      <c r="F37" s="119">
        <f aca="true" t="shared" si="4" ref="F37:S37">SUM(F28:F36)</f>
        <v>6866152.4399999995</v>
      </c>
      <c r="G37" s="120">
        <f t="shared" si="4"/>
        <v>5934725</v>
      </c>
      <c r="H37" s="120">
        <f t="shared" si="4"/>
        <v>48218972.33</v>
      </c>
      <c r="I37" s="121">
        <f t="shared" si="4"/>
        <v>10123807.5</v>
      </c>
      <c r="J37" s="120">
        <f t="shared" si="4"/>
        <v>1400790.33</v>
      </c>
      <c r="K37" s="122">
        <f t="shared" si="4"/>
        <v>31966157.6</v>
      </c>
      <c r="L37" s="170">
        <f t="shared" si="4"/>
        <v>104510605.19999999</v>
      </c>
      <c r="M37" s="119">
        <f t="shared" si="4"/>
        <v>7166324.84</v>
      </c>
      <c r="N37" s="120">
        <f t="shared" si="4"/>
        <v>6367878.1</v>
      </c>
      <c r="O37" s="120">
        <f t="shared" si="4"/>
        <v>45693103.8</v>
      </c>
      <c r="P37" s="120">
        <f t="shared" si="4"/>
        <v>150000</v>
      </c>
      <c r="Q37" s="120">
        <f t="shared" si="4"/>
        <v>1790951.41</v>
      </c>
      <c r="R37" s="120">
        <f t="shared" si="4"/>
        <v>30834347.86</v>
      </c>
      <c r="S37" s="171">
        <f t="shared" si="4"/>
        <v>90380745.09000002</v>
      </c>
    </row>
    <row r="38" spans="1:19" s="9" customFormat="1" ht="36.75" customHeight="1">
      <c r="A38" s="364" t="s">
        <v>57</v>
      </c>
      <c r="B38" s="27" t="s">
        <v>12</v>
      </c>
      <c r="C38" s="86" t="s">
        <v>94</v>
      </c>
      <c r="D38" s="87"/>
      <c r="E38" s="88"/>
      <c r="F38" s="123">
        <v>2012000</v>
      </c>
      <c r="G38" s="113">
        <v>645000</v>
      </c>
      <c r="H38" s="113">
        <v>438000</v>
      </c>
      <c r="I38" s="113">
        <v>0</v>
      </c>
      <c r="J38" s="113">
        <v>0</v>
      </c>
      <c r="K38" s="113">
        <v>0</v>
      </c>
      <c r="L38" s="164">
        <v>3095000</v>
      </c>
      <c r="M38" s="123">
        <v>2006050</v>
      </c>
      <c r="N38" s="124">
        <v>644849</v>
      </c>
      <c r="O38" s="113">
        <v>406788</v>
      </c>
      <c r="P38" s="113">
        <v>0</v>
      </c>
      <c r="Q38" s="113">
        <v>0</v>
      </c>
      <c r="R38" s="113">
        <v>0</v>
      </c>
      <c r="S38" s="164">
        <f>SUM(M38:R38)</f>
        <v>3057687</v>
      </c>
    </row>
    <row r="39" spans="1:19" s="9" customFormat="1" ht="36.75" customHeight="1">
      <c r="A39" s="364"/>
      <c r="B39" s="353" t="s">
        <v>26</v>
      </c>
      <c r="C39" s="80" t="s">
        <v>95</v>
      </c>
      <c r="D39" s="92"/>
      <c r="E39" s="93"/>
      <c r="F39" s="94">
        <v>433290</v>
      </c>
      <c r="G39" s="95">
        <v>169200</v>
      </c>
      <c r="H39" s="95">
        <v>22168763</v>
      </c>
      <c r="I39" s="95">
        <v>7674771</v>
      </c>
      <c r="J39" s="95">
        <v>0</v>
      </c>
      <c r="K39" s="95">
        <v>4716824.54</v>
      </c>
      <c r="L39" s="165">
        <v>35162848.54</v>
      </c>
      <c r="M39" s="94">
        <v>421494</v>
      </c>
      <c r="N39" s="95">
        <v>107545</v>
      </c>
      <c r="O39" s="95">
        <v>19852283.98</v>
      </c>
      <c r="P39" s="95">
        <v>7429589.95</v>
      </c>
      <c r="Q39" s="95">
        <v>0</v>
      </c>
      <c r="R39" s="95">
        <v>4571533.94</v>
      </c>
      <c r="S39" s="164">
        <f aca="true" t="shared" si="5" ref="S39:S45">SUM(M39:R39)</f>
        <v>32382446.87</v>
      </c>
    </row>
    <row r="40" spans="1:19" s="9" customFormat="1" ht="36.75" customHeight="1">
      <c r="A40" s="364"/>
      <c r="B40" s="354"/>
      <c r="C40" s="80" t="s">
        <v>96</v>
      </c>
      <c r="D40" s="92"/>
      <c r="E40" s="93"/>
      <c r="F40" s="94">
        <v>55211000</v>
      </c>
      <c r="G40" s="95">
        <v>10030000</v>
      </c>
      <c r="H40" s="95">
        <v>149600</v>
      </c>
      <c r="I40" s="95">
        <v>2751000</v>
      </c>
      <c r="J40" s="95">
        <v>0</v>
      </c>
      <c r="K40" s="95">
        <v>0</v>
      </c>
      <c r="L40" s="165">
        <v>68141600</v>
      </c>
      <c r="M40" s="94">
        <v>55210554</v>
      </c>
      <c r="N40" s="95">
        <v>10029400</v>
      </c>
      <c r="O40" s="95">
        <v>121374</v>
      </c>
      <c r="P40" s="95">
        <v>2750900</v>
      </c>
      <c r="Q40" s="95">
        <v>0</v>
      </c>
      <c r="R40" s="95">
        <v>0</v>
      </c>
      <c r="S40" s="164">
        <f t="shared" si="5"/>
        <v>68112228</v>
      </c>
    </row>
    <row r="41" spans="1:19" s="9" customFormat="1" ht="36.75" customHeight="1">
      <c r="A41" s="364"/>
      <c r="B41" s="355" t="s">
        <v>124</v>
      </c>
      <c r="C41" s="80" t="s">
        <v>125</v>
      </c>
      <c r="D41" s="92"/>
      <c r="E41" s="93"/>
      <c r="F41" s="94">
        <v>0</v>
      </c>
      <c r="G41" s="95">
        <v>0</v>
      </c>
      <c r="H41" s="95">
        <v>0</v>
      </c>
      <c r="I41" s="95">
        <v>0</v>
      </c>
      <c r="J41" s="95">
        <v>0</v>
      </c>
      <c r="K41" s="95">
        <v>0</v>
      </c>
      <c r="L41" s="165">
        <v>0</v>
      </c>
      <c r="M41" s="94">
        <v>0</v>
      </c>
      <c r="N41" s="95">
        <v>0</v>
      </c>
      <c r="O41" s="95">
        <v>0</v>
      </c>
      <c r="P41" s="95">
        <v>0</v>
      </c>
      <c r="Q41" s="95">
        <v>0</v>
      </c>
      <c r="R41" s="95">
        <v>0</v>
      </c>
      <c r="S41" s="164">
        <f t="shared" si="5"/>
        <v>0</v>
      </c>
    </row>
    <row r="42" spans="1:19" s="9" customFormat="1" ht="36.75" customHeight="1">
      <c r="A42" s="364"/>
      <c r="B42" s="356"/>
      <c r="C42" s="80" t="s">
        <v>97</v>
      </c>
      <c r="D42" s="92"/>
      <c r="E42" s="93"/>
      <c r="F42" s="94">
        <v>0</v>
      </c>
      <c r="G42" s="95">
        <v>70000</v>
      </c>
      <c r="H42" s="95">
        <v>78100</v>
      </c>
      <c r="I42" s="95">
        <v>0</v>
      </c>
      <c r="J42" s="95">
        <v>0</v>
      </c>
      <c r="K42" s="95">
        <v>0</v>
      </c>
      <c r="L42" s="165">
        <v>148100</v>
      </c>
      <c r="M42" s="94">
        <v>0</v>
      </c>
      <c r="N42" s="95">
        <v>66962.59</v>
      </c>
      <c r="O42" s="95">
        <v>74680.25</v>
      </c>
      <c r="P42" s="95">
        <v>0</v>
      </c>
      <c r="Q42" s="95">
        <v>0</v>
      </c>
      <c r="R42" s="95">
        <v>0</v>
      </c>
      <c r="S42" s="164">
        <f t="shared" si="5"/>
        <v>141642.84</v>
      </c>
    </row>
    <row r="43" spans="1:19" s="9" customFormat="1" ht="36.75" customHeight="1">
      <c r="A43" s="364"/>
      <c r="B43" s="357"/>
      <c r="C43" s="80" t="s">
        <v>98</v>
      </c>
      <c r="D43" s="92"/>
      <c r="E43" s="93"/>
      <c r="F43" s="94">
        <v>9477400.16</v>
      </c>
      <c r="G43" s="95">
        <v>1452000</v>
      </c>
      <c r="H43" s="95">
        <v>6643608.1899999995</v>
      </c>
      <c r="I43" s="95">
        <v>0</v>
      </c>
      <c r="J43" s="95">
        <v>15000</v>
      </c>
      <c r="K43" s="95">
        <v>5000</v>
      </c>
      <c r="L43" s="165">
        <v>17593008.35</v>
      </c>
      <c r="M43" s="94">
        <v>9495348.56</v>
      </c>
      <c r="N43" s="95">
        <v>1440000</v>
      </c>
      <c r="O43" s="95">
        <v>5451369.830000001</v>
      </c>
      <c r="P43" s="95">
        <v>0</v>
      </c>
      <c r="Q43" s="95">
        <v>0</v>
      </c>
      <c r="R43" s="95">
        <v>5000</v>
      </c>
      <c r="S43" s="164">
        <f t="shared" si="5"/>
        <v>16391718.39</v>
      </c>
    </row>
    <row r="44" spans="1:19" s="9" customFormat="1" ht="36.75" customHeight="1">
      <c r="A44" s="364"/>
      <c r="B44" s="348" t="s">
        <v>13</v>
      </c>
      <c r="C44" s="80" t="s">
        <v>99</v>
      </c>
      <c r="D44" s="92"/>
      <c r="E44" s="93"/>
      <c r="F44" s="94">
        <v>12887358</v>
      </c>
      <c r="G44" s="95">
        <v>19815288</v>
      </c>
      <c r="H44" s="95">
        <v>156500</v>
      </c>
      <c r="I44" s="95">
        <v>5361700</v>
      </c>
      <c r="J44" s="95">
        <v>6300000</v>
      </c>
      <c r="K44" s="95">
        <v>4528420.5</v>
      </c>
      <c r="L44" s="165">
        <v>49049266.5</v>
      </c>
      <c r="M44" s="94">
        <v>12821298</v>
      </c>
      <c r="N44" s="95">
        <v>19662716</v>
      </c>
      <c r="O44" s="95">
        <v>155214.32</v>
      </c>
      <c r="P44" s="95">
        <v>506812</v>
      </c>
      <c r="Q44" s="95">
        <v>6205006</v>
      </c>
      <c r="R44" s="95">
        <v>4118166.45</v>
      </c>
      <c r="S44" s="164">
        <f t="shared" si="5"/>
        <v>43469212.77</v>
      </c>
    </row>
    <row r="45" spans="1:19" s="9" customFormat="1" ht="36.75" customHeight="1">
      <c r="A45" s="364"/>
      <c r="B45" s="347"/>
      <c r="C45" s="80" t="s">
        <v>100</v>
      </c>
      <c r="D45" s="92"/>
      <c r="E45" s="93"/>
      <c r="F45" s="94">
        <v>17366304</v>
      </c>
      <c r="G45" s="95">
        <v>5060000</v>
      </c>
      <c r="H45" s="95">
        <v>3000</v>
      </c>
      <c r="I45" s="95">
        <v>150000</v>
      </c>
      <c r="J45" s="95">
        <v>0</v>
      </c>
      <c r="K45" s="95">
        <v>0</v>
      </c>
      <c r="L45" s="165">
        <v>22579304</v>
      </c>
      <c r="M45" s="94">
        <v>17301249</v>
      </c>
      <c r="N45" s="95">
        <v>5050478</v>
      </c>
      <c r="O45" s="95">
        <v>1775</v>
      </c>
      <c r="P45" s="95">
        <v>150000</v>
      </c>
      <c r="Q45" s="95">
        <v>0</v>
      </c>
      <c r="R45" s="95">
        <v>0</v>
      </c>
      <c r="S45" s="164">
        <f t="shared" si="5"/>
        <v>22503502</v>
      </c>
    </row>
    <row r="46" spans="1:19" s="9" customFormat="1" ht="23.25" customHeight="1">
      <c r="A46" s="364"/>
      <c r="B46" s="24" t="s">
        <v>14</v>
      </c>
      <c r="C46" s="80"/>
      <c r="D46" s="92"/>
      <c r="E46" s="93"/>
      <c r="F46" s="94"/>
      <c r="G46" s="95"/>
      <c r="H46" s="95"/>
      <c r="I46" s="95"/>
      <c r="J46" s="95"/>
      <c r="K46" s="95"/>
      <c r="L46" s="165"/>
      <c r="M46" s="94"/>
      <c r="N46" s="95"/>
      <c r="O46" s="95"/>
      <c r="P46" s="95"/>
      <c r="Q46" s="95"/>
      <c r="R46" s="95"/>
      <c r="S46" s="165"/>
    </row>
    <row r="47" spans="1:19" s="29" customFormat="1" ht="28.5" customHeight="1">
      <c r="A47" s="364"/>
      <c r="B47" s="24" t="s">
        <v>59</v>
      </c>
      <c r="C47" s="80"/>
      <c r="D47" s="92"/>
      <c r="E47" s="93"/>
      <c r="F47" s="114"/>
      <c r="G47" s="115"/>
      <c r="H47" s="115"/>
      <c r="I47" s="115"/>
      <c r="J47" s="115"/>
      <c r="K47" s="115"/>
      <c r="L47" s="165"/>
      <c r="M47" s="114"/>
      <c r="N47" s="115"/>
      <c r="O47" s="115"/>
      <c r="P47" s="115"/>
      <c r="Q47" s="115"/>
      <c r="R47" s="115"/>
      <c r="S47" s="165"/>
    </row>
    <row r="48" spans="1:19" s="9" customFormat="1" ht="24.75" customHeight="1" thickBot="1">
      <c r="A48" s="364"/>
      <c r="B48" s="28" t="s">
        <v>25</v>
      </c>
      <c r="C48" s="125"/>
      <c r="D48" s="126"/>
      <c r="E48" s="127"/>
      <c r="F48" s="100"/>
      <c r="G48" s="101"/>
      <c r="H48" s="101"/>
      <c r="I48" s="101"/>
      <c r="J48" s="101"/>
      <c r="K48" s="101"/>
      <c r="L48" s="166"/>
      <c r="M48" s="100"/>
      <c r="N48" s="101"/>
      <c r="O48" s="101"/>
      <c r="P48" s="101"/>
      <c r="Q48" s="101"/>
      <c r="R48" s="101"/>
      <c r="S48" s="167"/>
    </row>
    <row r="49" spans="1:19" s="9" customFormat="1" ht="36.75" customHeight="1" thickBot="1">
      <c r="A49" s="366" t="s">
        <v>32</v>
      </c>
      <c r="B49" s="367"/>
      <c r="C49" s="106" t="s">
        <v>33</v>
      </c>
      <c r="D49" s="107" t="s">
        <v>33</v>
      </c>
      <c r="E49" s="108" t="s">
        <v>34</v>
      </c>
      <c r="F49" s="119">
        <f aca="true" t="shared" si="6" ref="F49:S49">SUM(F38:F48)</f>
        <v>97387352.16</v>
      </c>
      <c r="G49" s="120">
        <f t="shared" si="6"/>
        <v>37241488</v>
      </c>
      <c r="H49" s="120">
        <f t="shared" si="6"/>
        <v>29637571.189999998</v>
      </c>
      <c r="I49" s="121">
        <f t="shared" si="6"/>
        <v>15937471</v>
      </c>
      <c r="J49" s="121">
        <f t="shared" si="6"/>
        <v>6315000</v>
      </c>
      <c r="K49" s="120">
        <f t="shared" si="6"/>
        <v>9250245.04</v>
      </c>
      <c r="L49" s="171">
        <f t="shared" si="6"/>
        <v>195769127.39</v>
      </c>
      <c r="M49" s="119">
        <f t="shared" si="6"/>
        <v>97255993.56</v>
      </c>
      <c r="N49" s="120">
        <f t="shared" si="6"/>
        <v>37001950.59</v>
      </c>
      <c r="O49" s="120">
        <f t="shared" si="6"/>
        <v>26063485.380000003</v>
      </c>
      <c r="P49" s="120">
        <f t="shared" si="6"/>
        <v>10837301.95</v>
      </c>
      <c r="Q49" s="120">
        <f t="shared" si="6"/>
        <v>6205006</v>
      </c>
      <c r="R49" s="120">
        <f t="shared" si="6"/>
        <v>8694700.39</v>
      </c>
      <c r="S49" s="171">
        <f t="shared" si="6"/>
        <v>186058437.87</v>
      </c>
    </row>
    <row r="50" spans="1:19" s="9" customFormat="1" ht="36.75" customHeight="1" thickBot="1">
      <c r="A50" s="363" t="s">
        <v>27</v>
      </c>
      <c r="B50" s="25" t="s">
        <v>15</v>
      </c>
      <c r="C50" s="81" t="s">
        <v>101</v>
      </c>
      <c r="D50" s="82"/>
      <c r="E50" s="83"/>
      <c r="F50" s="111">
        <v>100000</v>
      </c>
      <c r="G50" s="112">
        <v>1083500</v>
      </c>
      <c r="H50" s="112">
        <v>1917985</v>
      </c>
      <c r="I50" s="112">
        <v>2893000</v>
      </c>
      <c r="J50" s="112">
        <v>0</v>
      </c>
      <c r="K50" s="128">
        <v>165000</v>
      </c>
      <c r="L50" s="169">
        <v>6159485</v>
      </c>
      <c r="M50" s="111">
        <v>63213.61</v>
      </c>
      <c r="N50" s="112">
        <v>790436.66</v>
      </c>
      <c r="O50" s="112">
        <v>815663.55</v>
      </c>
      <c r="P50" s="112">
        <v>0</v>
      </c>
      <c r="Q50" s="112">
        <v>0</v>
      </c>
      <c r="R50" s="112">
        <v>159216</v>
      </c>
      <c r="S50" s="169">
        <f>SUM(M50:R50)</f>
        <v>1828529.82</v>
      </c>
    </row>
    <row r="51" spans="1:19" s="9" customFormat="1" ht="36.75" customHeight="1" thickBot="1">
      <c r="A51" s="364"/>
      <c r="B51" s="24" t="s">
        <v>16</v>
      </c>
      <c r="C51" s="80" t="s">
        <v>102</v>
      </c>
      <c r="D51" s="92"/>
      <c r="E51" s="93"/>
      <c r="F51" s="94">
        <v>0</v>
      </c>
      <c r="G51" s="95">
        <v>0</v>
      </c>
      <c r="H51" s="95">
        <v>40000</v>
      </c>
      <c r="I51" s="95">
        <v>0</v>
      </c>
      <c r="J51" s="95">
        <v>0</v>
      </c>
      <c r="K51" s="95">
        <v>0</v>
      </c>
      <c r="L51" s="165">
        <v>40000</v>
      </c>
      <c r="M51" s="94">
        <v>0</v>
      </c>
      <c r="N51" s="95">
        <v>0</v>
      </c>
      <c r="O51" s="95">
        <v>4788</v>
      </c>
      <c r="P51" s="95">
        <v>0</v>
      </c>
      <c r="Q51" s="95">
        <v>0</v>
      </c>
      <c r="R51" s="95">
        <v>0</v>
      </c>
      <c r="S51" s="169">
        <f aca="true" t="shared" si="7" ref="S51:S57">SUM(M51:R51)</f>
        <v>4788</v>
      </c>
    </row>
    <row r="52" spans="1:19" s="9" customFormat="1" ht="42" customHeight="1" thickBot="1">
      <c r="A52" s="364"/>
      <c r="B52" s="348" t="s">
        <v>17</v>
      </c>
      <c r="C52" s="80" t="s">
        <v>103</v>
      </c>
      <c r="D52" s="92"/>
      <c r="E52" s="93"/>
      <c r="F52" s="94">
        <v>1437110</v>
      </c>
      <c r="G52" s="95">
        <v>1290000</v>
      </c>
      <c r="H52" s="95">
        <v>4804562.5</v>
      </c>
      <c r="I52" s="95">
        <v>0</v>
      </c>
      <c r="J52" s="95">
        <v>1400000</v>
      </c>
      <c r="K52" s="95">
        <v>0</v>
      </c>
      <c r="L52" s="165">
        <v>8931672.5</v>
      </c>
      <c r="M52" s="94">
        <v>1366714</v>
      </c>
      <c r="N52" s="95">
        <v>945826.63</v>
      </c>
      <c r="O52" s="95">
        <v>4912685.03</v>
      </c>
      <c r="P52" s="95">
        <v>0</v>
      </c>
      <c r="Q52" s="95">
        <v>1380134.36</v>
      </c>
      <c r="R52" s="95">
        <v>0</v>
      </c>
      <c r="S52" s="169">
        <f t="shared" si="7"/>
        <v>8605360.02</v>
      </c>
    </row>
    <row r="53" spans="1:19" s="9" customFormat="1" ht="42" customHeight="1" thickBot="1">
      <c r="A53" s="364"/>
      <c r="B53" s="347"/>
      <c r="C53" s="80" t="s">
        <v>104</v>
      </c>
      <c r="D53" s="126"/>
      <c r="E53" s="93"/>
      <c r="F53" s="94">
        <v>130000</v>
      </c>
      <c r="G53" s="95">
        <v>0</v>
      </c>
      <c r="H53" s="95">
        <v>198750</v>
      </c>
      <c r="I53" s="95">
        <v>0</v>
      </c>
      <c r="J53" s="95">
        <v>0</v>
      </c>
      <c r="K53" s="95">
        <v>0</v>
      </c>
      <c r="L53" s="165">
        <v>328750</v>
      </c>
      <c r="M53" s="94">
        <v>113400</v>
      </c>
      <c r="N53" s="95">
        <v>0</v>
      </c>
      <c r="O53" s="95">
        <v>144580.54</v>
      </c>
      <c r="P53" s="95">
        <v>0</v>
      </c>
      <c r="Q53" s="95">
        <v>0</v>
      </c>
      <c r="R53" s="95">
        <v>0</v>
      </c>
      <c r="S53" s="169">
        <f t="shared" si="7"/>
        <v>257980.54</v>
      </c>
    </row>
    <row r="54" spans="1:19" s="9" customFormat="1" ht="36.75" customHeight="1" thickBot="1">
      <c r="A54" s="364"/>
      <c r="B54" s="79" t="s">
        <v>67</v>
      </c>
      <c r="C54" s="153" t="s">
        <v>126</v>
      </c>
      <c r="D54" s="126"/>
      <c r="E54" s="93"/>
      <c r="F54" s="94">
        <v>0</v>
      </c>
      <c r="G54" s="95">
        <v>0</v>
      </c>
      <c r="H54" s="95">
        <v>0</v>
      </c>
      <c r="I54" s="95">
        <v>0</v>
      </c>
      <c r="J54" s="95">
        <v>0</v>
      </c>
      <c r="K54" s="95">
        <v>0</v>
      </c>
      <c r="L54" s="165">
        <v>0</v>
      </c>
      <c r="M54" s="94">
        <v>0</v>
      </c>
      <c r="N54" s="95">
        <v>0</v>
      </c>
      <c r="O54" s="95">
        <v>0</v>
      </c>
      <c r="P54" s="95">
        <v>0</v>
      </c>
      <c r="Q54" s="95">
        <v>0</v>
      </c>
      <c r="R54" s="95">
        <v>0</v>
      </c>
      <c r="S54" s="169">
        <f t="shared" si="7"/>
        <v>0</v>
      </c>
    </row>
    <row r="55" spans="1:19" s="9" customFormat="1" ht="42.75" customHeight="1" thickBot="1">
      <c r="A55" s="364"/>
      <c r="B55" s="384" t="s">
        <v>68</v>
      </c>
      <c r="C55" s="80" t="s">
        <v>105</v>
      </c>
      <c r="D55" s="126"/>
      <c r="E55" s="93"/>
      <c r="F55" s="94">
        <v>0</v>
      </c>
      <c r="G55" s="95">
        <v>100000</v>
      </c>
      <c r="H55" s="95">
        <v>802000</v>
      </c>
      <c r="I55" s="95">
        <v>0</v>
      </c>
      <c r="J55" s="95">
        <v>7000</v>
      </c>
      <c r="K55" s="95">
        <v>0</v>
      </c>
      <c r="L55" s="165">
        <v>909000</v>
      </c>
      <c r="M55" s="94">
        <v>0</v>
      </c>
      <c r="N55" s="95">
        <v>99201.24</v>
      </c>
      <c r="O55" s="95">
        <v>751223</v>
      </c>
      <c r="P55" s="95">
        <v>0</v>
      </c>
      <c r="Q55" s="95">
        <v>5000</v>
      </c>
      <c r="R55" s="95">
        <v>0</v>
      </c>
      <c r="S55" s="169">
        <f t="shared" si="7"/>
        <v>855424.24</v>
      </c>
    </row>
    <row r="56" spans="1:19" s="9" customFormat="1" ht="24" customHeight="1" thickBot="1">
      <c r="A56" s="364"/>
      <c r="B56" s="385"/>
      <c r="C56" s="80" t="s">
        <v>106</v>
      </c>
      <c r="D56" s="126"/>
      <c r="E56" s="93"/>
      <c r="F56" s="94">
        <v>0</v>
      </c>
      <c r="G56" s="95">
        <v>50000</v>
      </c>
      <c r="H56" s="95">
        <v>0</v>
      </c>
      <c r="I56" s="95">
        <v>0</v>
      </c>
      <c r="J56" s="95">
        <v>0</v>
      </c>
      <c r="K56" s="95">
        <v>0</v>
      </c>
      <c r="L56" s="165">
        <v>50000</v>
      </c>
      <c r="M56" s="94">
        <v>0</v>
      </c>
      <c r="N56" s="95">
        <v>43176.1</v>
      </c>
      <c r="O56" s="95">
        <v>0</v>
      </c>
      <c r="P56" s="95">
        <v>0</v>
      </c>
      <c r="Q56" s="95">
        <v>0</v>
      </c>
      <c r="R56" s="95">
        <v>0</v>
      </c>
      <c r="S56" s="169">
        <f t="shared" si="7"/>
        <v>43176.1</v>
      </c>
    </row>
    <row r="57" spans="1:19" s="9" customFormat="1" ht="24.75" customHeight="1">
      <c r="A57" s="364"/>
      <c r="B57" s="386"/>
      <c r="C57" s="80" t="s">
        <v>107</v>
      </c>
      <c r="D57" s="126"/>
      <c r="E57" s="93"/>
      <c r="F57" s="94">
        <v>0</v>
      </c>
      <c r="G57" s="95">
        <v>10000</v>
      </c>
      <c r="H57" s="95">
        <v>1352300</v>
      </c>
      <c r="I57" s="95">
        <v>0</v>
      </c>
      <c r="J57" s="95">
        <v>0</v>
      </c>
      <c r="K57" s="95">
        <v>57247</v>
      </c>
      <c r="L57" s="165">
        <v>1419547</v>
      </c>
      <c r="M57" s="94">
        <v>0</v>
      </c>
      <c r="N57" s="95">
        <v>10312.5</v>
      </c>
      <c r="O57" s="95">
        <v>1191533.28</v>
      </c>
      <c r="P57" s="95">
        <v>0</v>
      </c>
      <c r="Q57" s="95">
        <v>0</v>
      </c>
      <c r="R57" s="95">
        <v>57218.75</v>
      </c>
      <c r="S57" s="169">
        <f t="shared" si="7"/>
        <v>1259064.53</v>
      </c>
    </row>
    <row r="58" spans="1:19" s="9" customFormat="1" ht="15" customHeight="1">
      <c r="A58" s="368"/>
      <c r="B58" s="10" t="s">
        <v>40</v>
      </c>
      <c r="C58" s="145"/>
      <c r="D58" s="92"/>
      <c r="E58" s="93"/>
      <c r="F58" s="94"/>
      <c r="G58" s="95"/>
      <c r="H58" s="95"/>
      <c r="I58" s="95"/>
      <c r="J58" s="95"/>
      <c r="K58" s="95"/>
      <c r="L58" s="165"/>
      <c r="M58" s="94"/>
      <c r="N58" s="95"/>
      <c r="O58" s="95"/>
      <c r="P58" s="95"/>
      <c r="Q58" s="95"/>
      <c r="R58" s="95"/>
      <c r="S58" s="165"/>
    </row>
    <row r="59" spans="1:19" s="9" customFormat="1" ht="21" customHeight="1" thickBot="1">
      <c r="A59" s="365"/>
      <c r="B59" s="26" t="s">
        <v>25</v>
      </c>
      <c r="C59" s="116"/>
      <c r="D59" s="208"/>
      <c r="E59" s="118"/>
      <c r="F59" s="104"/>
      <c r="G59" s="105"/>
      <c r="H59" s="105"/>
      <c r="I59" s="105"/>
      <c r="J59" s="105"/>
      <c r="K59" s="105"/>
      <c r="L59" s="167"/>
      <c r="M59" s="104"/>
      <c r="N59" s="105"/>
      <c r="O59" s="105"/>
      <c r="P59" s="105"/>
      <c r="Q59" s="105"/>
      <c r="R59" s="105"/>
      <c r="S59" s="167"/>
    </row>
    <row r="60" spans="1:19" s="9" customFormat="1" ht="36.75" customHeight="1" thickBot="1">
      <c r="A60" s="366" t="s">
        <v>32</v>
      </c>
      <c r="B60" s="367"/>
      <c r="C60" s="106" t="s">
        <v>33</v>
      </c>
      <c r="D60" s="107" t="s">
        <v>33</v>
      </c>
      <c r="E60" s="108" t="s">
        <v>34</v>
      </c>
      <c r="F60" s="119">
        <f aca="true" t="shared" si="8" ref="F60:S60">SUM(F50:F59)</f>
        <v>1667110</v>
      </c>
      <c r="G60" s="121">
        <f t="shared" si="8"/>
        <v>2533500</v>
      </c>
      <c r="H60" s="120">
        <f t="shared" si="8"/>
        <v>9115597.5</v>
      </c>
      <c r="I60" s="121">
        <f t="shared" si="8"/>
        <v>2893000</v>
      </c>
      <c r="J60" s="121">
        <f t="shared" si="8"/>
        <v>1407000</v>
      </c>
      <c r="K60" s="120">
        <f t="shared" si="8"/>
        <v>222247</v>
      </c>
      <c r="L60" s="171">
        <f>SUM(L50:L59)</f>
        <v>17838454.5</v>
      </c>
      <c r="M60" s="119">
        <f t="shared" si="8"/>
        <v>1543327.61</v>
      </c>
      <c r="N60" s="120">
        <f t="shared" si="8"/>
        <v>1888953.1300000001</v>
      </c>
      <c r="O60" s="120">
        <f t="shared" si="8"/>
        <v>7820473.4</v>
      </c>
      <c r="P60" s="120">
        <f t="shared" si="8"/>
        <v>0</v>
      </c>
      <c r="Q60" s="120">
        <f t="shared" si="8"/>
        <v>1385134.36</v>
      </c>
      <c r="R60" s="120">
        <f t="shared" si="8"/>
        <v>216434.75</v>
      </c>
      <c r="S60" s="171">
        <f t="shared" si="8"/>
        <v>12854323.249999998</v>
      </c>
    </row>
    <row r="61" spans="1:19" s="9" customFormat="1" ht="36.75" customHeight="1">
      <c r="A61" s="364" t="s">
        <v>8</v>
      </c>
      <c r="B61" s="346" t="s">
        <v>18</v>
      </c>
      <c r="C61" s="81" t="s">
        <v>127</v>
      </c>
      <c r="D61" s="87"/>
      <c r="E61" s="88"/>
      <c r="F61" s="123">
        <v>0</v>
      </c>
      <c r="G61" s="124">
        <v>0</v>
      </c>
      <c r="H61" s="124">
        <v>376000</v>
      </c>
      <c r="I61" s="113">
        <v>0</v>
      </c>
      <c r="J61" s="113">
        <v>0</v>
      </c>
      <c r="K61" s="113">
        <v>0</v>
      </c>
      <c r="L61" s="164">
        <v>376000</v>
      </c>
      <c r="M61" s="123">
        <v>0</v>
      </c>
      <c r="N61" s="113">
        <v>0</v>
      </c>
      <c r="O61" s="113">
        <v>357202</v>
      </c>
      <c r="P61" s="113">
        <v>0</v>
      </c>
      <c r="Q61" s="113">
        <v>0</v>
      </c>
      <c r="R61" s="113">
        <v>0</v>
      </c>
      <c r="S61" s="164">
        <f>SUM(M61:R61)</f>
        <v>357202</v>
      </c>
    </row>
    <row r="62" spans="1:19" s="9" customFormat="1" ht="36.75" customHeight="1">
      <c r="A62" s="364"/>
      <c r="B62" s="349"/>
      <c r="C62" s="86" t="s">
        <v>108</v>
      </c>
      <c r="D62" s="87"/>
      <c r="E62" s="88"/>
      <c r="F62" s="123">
        <v>310000</v>
      </c>
      <c r="G62" s="124">
        <v>0</v>
      </c>
      <c r="H62" s="124">
        <v>4000</v>
      </c>
      <c r="I62" s="113">
        <v>96147.28</v>
      </c>
      <c r="J62" s="113">
        <v>0</v>
      </c>
      <c r="K62" s="113">
        <v>0</v>
      </c>
      <c r="L62" s="164">
        <v>410147.28</v>
      </c>
      <c r="M62" s="123">
        <v>30833333.6</v>
      </c>
      <c r="N62" s="113">
        <v>0</v>
      </c>
      <c r="O62" s="113">
        <v>0</v>
      </c>
      <c r="P62" s="113">
        <v>92025.85</v>
      </c>
      <c r="Q62" s="113">
        <v>0</v>
      </c>
      <c r="R62" s="113">
        <v>0</v>
      </c>
      <c r="S62" s="164">
        <f aca="true" t="shared" si="9" ref="S62:S69">SUM(M62:R62)</f>
        <v>30925359.450000003</v>
      </c>
    </row>
    <row r="63" spans="1:19" s="9" customFormat="1" ht="36.75" customHeight="1">
      <c r="A63" s="364"/>
      <c r="B63" s="347"/>
      <c r="C63" s="86" t="s">
        <v>109</v>
      </c>
      <c r="D63" s="87"/>
      <c r="E63" s="88"/>
      <c r="F63" s="123">
        <v>2200</v>
      </c>
      <c r="G63" s="124">
        <v>0</v>
      </c>
      <c r="H63" s="124">
        <v>869230</v>
      </c>
      <c r="I63" s="113">
        <v>0</v>
      </c>
      <c r="J63" s="113">
        <v>0</v>
      </c>
      <c r="K63" s="113">
        <v>0</v>
      </c>
      <c r="L63" s="164">
        <v>871430</v>
      </c>
      <c r="M63" s="123">
        <v>1380</v>
      </c>
      <c r="N63" s="113">
        <v>0</v>
      </c>
      <c r="O63" s="113">
        <v>838730</v>
      </c>
      <c r="P63" s="113">
        <v>0</v>
      </c>
      <c r="Q63" s="113">
        <v>0</v>
      </c>
      <c r="R63" s="113">
        <v>0</v>
      </c>
      <c r="S63" s="164">
        <f t="shared" si="9"/>
        <v>840110</v>
      </c>
    </row>
    <row r="64" spans="1:19" s="9" customFormat="1" ht="36.75" customHeight="1">
      <c r="A64" s="364"/>
      <c r="B64" s="348" t="s">
        <v>28</v>
      </c>
      <c r="C64" s="86" t="s">
        <v>110</v>
      </c>
      <c r="D64" s="87"/>
      <c r="E64" s="88"/>
      <c r="F64" s="123">
        <v>25000</v>
      </c>
      <c r="G64" s="113">
        <v>5000</v>
      </c>
      <c r="H64" s="113">
        <v>30000</v>
      </c>
      <c r="I64" s="113">
        <v>0</v>
      </c>
      <c r="J64" s="113">
        <v>0</v>
      </c>
      <c r="K64" s="113">
        <v>0</v>
      </c>
      <c r="L64" s="164">
        <v>60000</v>
      </c>
      <c r="M64" s="123">
        <v>0</v>
      </c>
      <c r="N64" s="113">
        <v>40310</v>
      </c>
      <c r="O64" s="113">
        <v>25000</v>
      </c>
      <c r="P64" s="113">
        <v>0</v>
      </c>
      <c r="Q64" s="113">
        <v>0</v>
      </c>
      <c r="R64" s="113">
        <v>0</v>
      </c>
      <c r="S64" s="164">
        <f t="shared" si="9"/>
        <v>65310</v>
      </c>
    </row>
    <row r="65" spans="1:19" s="9" customFormat="1" ht="43.5" customHeight="1">
      <c r="A65" s="364"/>
      <c r="B65" s="349"/>
      <c r="C65" s="86" t="s">
        <v>111</v>
      </c>
      <c r="D65" s="87"/>
      <c r="E65" s="88"/>
      <c r="F65" s="123">
        <v>0</v>
      </c>
      <c r="G65" s="113">
        <v>0</v>
      </c>
      <c r="H65" s="113">
        <v>925300</v>
      </c>
      <c r="I65" s="113">
        <v>0</v>
      </c>
      <c r="J65" s="113">
        <v>0</v>
      </c>
      <c r="K65" s="113">
        <v>0</v>
      </c>
      <c r="L65" s="164">
        <v>925300</v>
      </c>
      <c r="M65" s="123">
        <v>0</v>
      </c>
      <c r="N65" s="113">
        <v>0</v>
      </c>
      <c r="O65" s="113">
        <v>869452.37</v>
      </c>
      <c r="P65" s="113">
        <v>0</v>
      </c>
      <c r="Q65" s="113">
        <v>0</v>
      </c>
      <c r="R65" s="113">
        <v>0</v>
      </c>
      <c r="S65" s="164">
        <f t="shared" si="9"/>
        <v>869452.37</v>
      </c>
    </row>
    <row r="66" spans="1:19" s="9" customFormat="1" ht="36.75" customHeight="1">
      <c r="A66" s="364"/>
      <c r="B66" s="347"/>
      <c r="C66" s="86" t="s">
        <v>112</v>
      </c>
      <c r="D66" s="87"/>
      <c r="E66" s="88"/>
      <c r="F66" s="123">
        <v>3678683.51</v>
      </c>
      <c r="G66" s="113">
        <v>0</v>
      </c>
      <c r="H66" s="113">
        <v>0</v>
      </c>
      <c r="I66" s="113">
        <v>0</v>
      </c>
      <c r="J66" s="113">
        <v>0</v>
      </c>
      <c r="K66" s="113">
        <v>0</v>
      </c>
      <c r="L66" s="164">
        <v>3678683.51</v>
      </c>
      <c r="M66" s="123">
        <v>222782.86</v>
      </c>
      <c r="N66" s="113">
        <v>0</v>
      </c>
      <c r="O66" s="113">
        <v>0</v>
      </c>
      <c r="P66" s="113">
        <v>0</v>
      </c>
      <c r="Q66" s="113">
        <v>0</v>
      </c>
      <c r="R66" s="113">
        <v>0</v>
      </c>
      <c r="S66" s="164">
        <f t="shared" si="9"/>
        <v>222782.86</v>
      </c>
    </row>
    <row r="67" spans="1:19" s="9" customFormat="1" ht="36.75" customHeight="1">
      <c r="A67" s="364"/>
      <c r="B67" s="348" t="s">
        <v>43</v>
      </c>
      <c r="C67" s="80" t="s">
        <v>113</v>
      </c>
      <c r="D67" s="92"/>
      <c r="E67" s="93"/>
      <c r="F67" s="129">
        <v>950000</v>
      </c>
      <c r="G67" s="91">
        <v>620000</v>
      </c>
      <c r="H67" s="91">
        <v>464500</v>
      </c>
      <c r="I67" s="91">
        <v>0</v>
      </c>
      <c r="J67" s="91">
        <v>0</v>
      </c>
      <c r="K67" s="95">
        <v>0</v>
      </c>
      <c r="L67" s="165">
        <v>2034500</v>
      </c>
      <c r="M67" s="94">
        <v>806550</v>
      </c>
      <c r="N67" s="95">
        <v>629892</v>
      </c>
      <c r="O67" s="95">
        <v>387971.22</v>
      </c>
      <c r="P67" s="95">
        <v>0</v>
      </c>
      <c r="Q67" s="95">
        <v>0</v>
      </c>
      <c r="R67" s="95">
        <v>0</v>
      </c>
      <c r="S67" s="164">
        <f t="shared" si="9"/>
        <v>1824413.22</v>
      </c>
    </row>
    <row r="68" spans="1:19" s="9" customFormat="1" ht="36.75" customHeight="1">
      <c r="A68" s="364"/>
      <c r="B68" s="349"/>
      <c r="C68" s="154" t="s">
        <v>114</v>
      </c>
      <c r="D68" s="126"/>
      <c r="E68" s="127"/>
      <c r="F68" s="155">
        <v>0</v>
      </c>
      <c r="G68" s="157">
        <v>587000</v>
      </c>
      <c r="H68" s="156">
        <v>7627030.92</v>
      </c>
      <c r="I68" s="156">
        <v>0</v>
      </c>
      <c r="J68" s="156">
        <v>0</v>
      </c>
      <c r="K68" s="101">
        <v>0</v>
      </c>
      <c r="L68" s="166">
        <v>7125230.92</v>
      </c>
      <c r="M68" s="100">
        <v>0</v>
      </c>
      <c r="N68" s="101">
        <v>585887</v>
      </c>
      <c r="O68" s="101">
        <v>6948256.699999999</v>
      </c>
      <c r="P68" s="101">
        <v>0</v>
      </c>
      <c r="Q68" s="101">
        <v>0</v>
      </c>
      <c r="R68" s="202">
        <v>0</v>
      </c>
      <c r="S68" s="164">
        <f t="shared" si="9"/>
        <v>7534143.699999999</v>
      </c>
    </row>
    <row r="69" spans="1:19" s="9" customFormat="1" ht="36.75" customHeight="1">
      <c r="A69" s="364"/>
      <c r="B69" s="347"/>
      <c r="C69" s="154" t="s">
        <v>115</v>
      </c>
      <c r="D69" s="126"/>
      <c r="E69" s="127"/>
      <c r="F69" s="155">
        <v>145804</v>
      </c>
      <c r="G69" s="157">
        <v>75000</v>
      </c>
      <c r="H69" s="156">
        <v>1397888</v>
      </c>
      <c r="I69" s="156">
        <v>0</v>
      </c>
      <c r="J69" s="156">
        <v>0</v>
      </c>
      <c r="K69" s="101">
        <v>0</v>
      </c>
      <c r="L69" s="166">
        <v>1618692</v>
      </c>
      <c r="M69" s="100">
        <v>146520</v>
      </c>
      <c r="N69" s="101">
        <v>75000</v>
      </c>
      <c r="O69" s="101">
        <v>1312943.1800000002</v>
      </c>
      <c r="P69" s="101">
        <v>0</v>
      </c>
      <c r="Q69" s="101">
        <v>0</v>
      </c>
      <c r="R69" s="202">
        <v>0</v>
      </c>
      <c r="S69" s="164">
        <f t="shared" si="9"/>
        <v>1534463.1800000002</v>
      </c>
    </row>
    <row r="70" spans="1:19" s="9" customFormat="1" ht="24.75" customHeight="1" thickBot="1">
      <c r="A70" s="365"/>
      <c r="B70" s="26" t="s">
        <v>25</v>
      </c>
      <c r="C70" s="116"/>
      <c r="D70" s="130"/>
      <c r="E70" s="131"/>
      <c r="F70" s="132"/>
      <c r="G70" s="134"/>
      <c r="H70" s="133"/>
      <c r="I70" s="133"/>
      <c r="J70" s="133"/>
      <c r="K70" s="105"/>
      <c r="L70" s="167"/>
      <c r="M70" s="104"/>
      <c r="N70" s="105"/>
      <c r="O70" s="105"/>
      <c r="P70" s="105"/>
      <c r="Q70" s="105"/>
      <c r="R70" s="203"/>
      <c r="S70" s="167"/>
    </row>
    <row r="71" spans="1:19" s="9" customFormat="1" ht="36.75" customHeight="1" thickBot="1">
      <c r="A71" s="366" t="s">
        <v>32</v>
      </c>
      <c r="B71" s="367"/>
      <c r="C71" s="106" t="s">
        <v>33</v>
      </c>
      <c r="D71" s="107" t="s">
        <v>33</v>
      </c>
      <c r="E71" s="108" t="s">
        <v>34</v>
      </c>
      <c r="F71" s="119">
        <f aca="true" t="shared" si="10" ref="F71:S71">SUM(F61:F70)</f>
        <v>5111687.51</v>
      </c>
      <c r="G71" s="121">
        <f t="shared" si="10"/>
        <v>1287000</v>
      </c>
      <c r="H71" s="120">
        <f t="shared" si="10"/>
        <v>11693948.92</v>
      </c>
      <c r="I71" s="120">
        <f t="shared" si="10"/>
        <v>96147.28</v>
      </c>
      <c r="J71" s="121">
        <f t="shared" si="10"/>
        <v>0</v>
      </c>
      <c r="K71" s="193">
        <f t="shared" si="10"/>
        <v>0</v>
      </c>
      <c r="L71" s="171">
        <f t="shared" si="10"/>
        <v>17099983.71</v>
      </c>
      <c r="M71" s="201">
        <f t="shared" si="10"/>
        <v>32010566.46</v>
      </c>
      <c r="N71" s="195">
        <f t="shared" si="10"/>
        <v>1331089</v>
      </c>
      <c r="O71" s="195">
        <f t="shared" si="10"/>
        <v>10739555.469999999</v>
      </c>
      <c r="P71" s="195">
        <f t="shared" si="10"/>
        <v>92025.85</v>
      </c>
      <c r="Q71" s="195">
        <f t="shared" si="10"/>
        <v>0</v>
      </c>
      <c r="R71" s="195">
        <f t="shared" si="10"/>
        <v>0</v>
      </c>
      <c r="S71" s="171">
        <f t="shared" si="10"/>
        <v>44173236.78000001</v>
      </c>
    </row>
    <row r="72" spans="1:19" s="9" customFormat="1" ht="36.75" customHeight="1" thickBot="1">
      <c r="A72" s="363" t="s">
        <v>11</v>
      </c>
      <c r="B72" s="346" t="s">
        <v>29</v>
      </c>
      <c r="C72" s="81" t="s">
        <v>116</v>
      </c>
      <c r="D72" s="82"/>
      <c r="E72" s="83"/>
      <c r="F72" s="84">
        <v>0</v>
      </c>
      <c r="G72" s="135">
        <v>35000</v>
      </c>
      <c r="H72" s="135">
        <v>4052460</v>
      </c>
      <c r="I72" s="85">
        <v>0</v>
      </c>
      <c r="J72" s="85">
        <v>0</v>
      </c>
      <c r="K72" s="112">
        <v>0</v>
      </c>
      <c r="L72" s="169">
        <v>4087460</v>
      </c>
      <c r="M72" s="111">
        <v>0</v>
      </c>
      <c r="N72" s="112">
        <v>38542</v>
      </c>
      <c r="O72" s="112">
        <v>3851090.38</v>
      </c>
      <c r="P72" s="128">
        <v>0</v>
      </c>
      <c r="Q72" s="128">
        <v>0</v>
      </c>
      <c r="R72" s="112">
        <v>0</v>
      </c>
      <c r="S72" s="175">
        <f aca="true" t="shared" si="11" ref="S72:S77">SUM(M72:R72)</f>
        <v>3889632.38</v>
      </c>
    </row>
    <row r="73" spans="1:19" s="9" customFormat="1" ht="36.75" customHeight="1" thickBot="1">
      <c r="A73" s="364"/>
      <c r="B73" s="347"/>
      <c r="C73" s="86" t="s">
        <v>128</v>
      </c>
      <c r="D73" s="87"/>
      <c r="E73" s="88"/>
      <c r="F73" s="89">
        <v>0</v>
      </c>
      <c r="G73" s="158">
        <v>0</v>
      </c>
      <c r="H73" s="158">
        <v>0</v>
      </c>
      <c r="I73" s="90">
        <v>0</v>
      </c>
      <c r="J73" s="90">
        <v>0</v>
      </c>
      <c r="K73" s="113">
        <v>0</v>
      </c>
      <c r="L73" s="164">
        <v>0</v>
      </c>
      <c r="M73" s="123">
        <v>0</v>
      </c>
      <c r="N73" s="113">
        <v>0</v>
      </c>
      <c r="O73" s="113">
        <v>0</v>
      </c>
      <c r="P73" s="124">
        <v>34255</v>
      </c>
      <c r="Q73" s="124">
        <v>0</v>
      </c>
      <c r="R73" s="113">
        <v>6045</v>
      </c>
      <c r="S73" s="175">
        <f t="shared" si="11"/>
        <v>40300</v>
      </c>
    </row>
    <row r="74" spans="1:19" s="9" customFormat="1" ht="36.75" customHeight="1" thickBot="1">
      <c r="A74" s="364"/>
      <c r="B74" s="348" t="s">
        <v>19</v>
      </c>
      <c r="C74" s="80" t="s">
        <v>117</v>
      </c>
      <c r="D74" s="92"/>
      <c r="E74" s="93"/>
      <c r="F74" s="129">
        <v>0</v>
      </c>
      <c r="G74" s="91">
        <v>1827000</v>
      </c>
      <c r="H74" s="91">
        <v>4166700</v>
      </c>
      <c r="I74" s="91">
        <v>0</v>
      </c>
      <c r="J74" s="91">
        <v>0</v>
      </c>
      <c r="K74" s="95">
        <v>0</v>
      </c>
      <c r="L74" s="165">
        <v>5993700</v>
      </c>
      <c r="M74" s="94">
        <v>0</v>
      </c>
      <c r="N74" s="95">
        <v>1798760</v>
      </c>
      <c r="O74" s="95">
        <v>3991409</v>
      </c>
      <c r="P74" s="151">
        <v>0</v>
      </c>
      <c r="Q74" s="151">
        <v>0</v>
      </c>
      <c r="R74" s="95">
        <v>0</v>
      </c>
      <c r="S74" s="175">
        <f t="shared" si="11"/>
        <v>5790169</v>
      </c>
    </row>
    <row r="75" spans="1:19" s="9" customFormat="1" ht="36.75" customHeight="1" thickBot="1">
      <c r="A75" s="364"/>
      <c r="B75" s="349"/>
      <c r="C75" s="154" t="s">
        <v>118</v>
      </c>
      <c r="D75" s="126"/>
      <c r="E75" s="127"/>
      <c r="F75" s="155">
        <v>0</v>
      </c>
      <c r="G75" s="156">
        <v>35000</v>
      </c>
      <c r="H75" s="156">
        <v>688200</v>
      </c>
      <c r="I75" s="156">
        <v>0</v>
      </c>
      <c r="J75" s="156">
        <v>0</v>
      </c>
      <c r="K75" s="101">
        <v>0</v>
      </c>
      <c r="L75" s="166">
        <v>723200</v>
      </c>
      <c r="M75" s="100">
        <v>0</v>
      </c>
      <c r="N75" s="101">
        <v>33867</v>
      </c>
      <c r="O75" s="101">
        <v>671983.63</v>
      </c>
      <c r="P75" s="202">
        <v>0</v>
      </c>
      <c r="Q75" s="202">
        <v>0</v>
      </c>
      <c r="R75" s="101">
        <v>0</v>
      </c>
      <c r="S75" s="175">
        <f t="shared" si="11"/>
        <v>705850.63</v>
      </c>
    </row>
    <row r="76" spans="1:19" s="9" customFormat="1" ht="36.75" customHeight="1" thickBot="1">
      <c r="A76" s="364"/>
      <c r="B76" s="349"/>
      <c r="C76" s="154" t="s">
        <v>119</v>
      </c>
      <c r="D76" s="126"/>
      <c r="E76" s="127"/>
      <c r="F76" s="155">
        <v>0</v>
      </c>
      <c r="G76" s="156">
        <v>5000</v>
      </c>
      <c r="H76" s="156">
        <v>32000</v>
      </c>
      <c r="I76" s="156">
        <v>0</v>
      </c>
      <c r="J76" s="156">
        <v>0</v>
      </c>
      <c r="K76" s="101">
        <v>0</v>
      </c>
      <c r="L76" s="166">
        <v>37000</v>
      </c>
      <c r="M76" s="100">
        <v>0</v>
      </c>
      <c r="N76" s="101">
        <v>8000</v>
      </c>
      <c r="O76" s="101">
        <v>32000</v>
      </c>
      <c r="P76" s="202">
        <v>0</v>
      </c>
      <c r="Q76" s="202">
        <v>0</v>
      </c>
      <c r="R76" s="101">
        <v>0</v>
      </c>
      <c r="S76" s="175">
        <f t="shared" si="11"/>
        <v>40000</v>
      </c>
    </row>
    <row r="77" spans="1:19" s="9" customFormat="1" ht="36.75" customHeight="1">
      <c r="A77" s="364"/>
      <c r="B77" s="347"/>
      <c r="C77" s="154" t="s">
        <v>120</v>
      </c>
      <c r="D77" s="126"/>
      <c r="E77" s="127"/>
      <c r="F77" s="155">
        <v>0</v>
      </c>
      <c r="G77" s="156">
        <v>95000</v>
      </c>
      <c r="H77" s="156">
        <v>0</v>
      </c>
      <c r="I77" s="156">
        <v>0</v>
      </c>
      <c r="J77" s="156">
        <v>0</v>
      </c>
      <c r="K77" s="101">
        <v>0</v>
      </c>
      <c r="L77" s="166">
        <v>95000</v>
      </c>
      <c r="M77" s="100">
        <v>0</v>
      </c>
      <c r="N77" s="101">
        <v>105272</v>
      </c>
      <c r="O77" s="101">
        <v>0</v>
      </c>
      <c r="P77" s="202">
        <v>0</v>
      </c>
      <c r="Q77" s="202">
        <v>0</v>
      </c>
      <c r="R77" s="101">
        <v>0</v>
      </c>
      <c r="S77" s="175">
        <f t="shared" si="11"/>
        <v>105272</v>
      </c>
    </row>
    <row r="78" spans="1:19" s="9" customFormat="1" ht="24.75" customHeight="1" thickBot="1">
      <c r="A78" s="365"/>
      <c r="B78" s="26" t="s">
        <v>25</v>
      </c>
      <c r="C78" s="116"/>
      <c r="D78" s="130"/>
      <c r="E78" s="131"/>
      <c r="F78" s="132"/>
      <c r="G78" s="133"/>
      <c r="H78" s="133"/>
      <c r="I78" s="133"/>
      <c r="J78" s="133"/>
      <c r="K78" s="133"/>
      <c r="L78" s="167"/>
      <c r="M78" s="104"/>
      <c r="N78" s="105"/>
      <c r="O78" s="105"/>
      <c r="P78" s="203"/>
      <c r="Q78" s="203"/>
      <c r="R78" s="105"/>
      <c r="S78" s="176"/>
    </row>
    <row r="79" spans="1:19" s="9" customFormat="1" ht="36.75" customHeight="1" thickBot="1">
      <c r="A79" s="366" t="s">
        <v>32</v>
      </c>
      <c r="B79" s="367"/>
      <c r="C79" s="106" t="s">
        <v>33</v>
      </c>
      <c r="D79" s="107" t="s">
        <v>33</v>
      </c>
      <c r="E79" s="108" t="s">
        <v>34</v>
      </c>
      <c r="F79" s="119">
        <f aca="true" t="shared" si="12" ref="F79:S79">SUM(F72:F78)</f>
        <v>0</v>
      </c>
      <c r="G79" s="121">
        <f t="shared" si="12"/>
        <v>1997000</v>
      </c>
      <c r="H79" s="120">
        <f t="shared" si="12"/>
        <v>8939360</v>
      </c>
      <c r="I79" s="121">
        <f t="shared" si="12"/>
        <v>0</v>
      </c>
      <c r="J79" s="121">
        <f t="shared" si="12"/>
        <v>0</v>
      </c>
      <c r="K79" s="195">
        <f t="shared" si="12"/>
        <v>0</v>
      </c>
      <c r="L79" s="171">
        <f t="shared" si="12"/>
        <v>10936360</v>
      </c>
      <c r="M79" s="201">
        <f t="shared" si="12"/>
        <v>0</v>
      </c>
      <c r="N79" s="195">
        <f t="shared" si="12"/>
        <v>1984441</v>
      </c>
      <c r="O79" s="195">
        <f t="shared" si="12"/>
        <v>8546483.01</v>
      </c>
      <c r="P79" s="195">
        <f t="shared" si="12"/>
        <v>34255</v>
      </c>
      <c r="Q79" s="193">
        <f t="shared" si="12"/>
        <v>0</v>
      </c>
      <c r="R79" s="195">
        <f t="shared" si="12"/>
        <v>6045</v>
      </c>
      <c r="S79" s="204">
        <f t="shared" si="12"/>
        <v>10571224.01</v>
      </c>
    </row>
    <row r="80" spans="1:19" s="42" customFormat="1" ht="36.75" customHeight="1" thickBot="1">
      <c r="A80" s="363" t="s">
        <v>41</v>
      </c>
      <c r="B80" s="346" t="s">
        <v>42</v>
      </c>
      <c r="C80" s="81" t="s">
        <v>121</v>
      </c>
      <c r="D80" s="82"/>
      <c r="E80" s="83"/>
      <c r="F80" s="84">
        <v>5675000</v>
      </c>
      <c r="G80" s="85">
        <v>970000</v>
      </c>
      <c r="H80" s="85">
        <v>12504565</v>
      </c>
      <c r="I80" s="85">
        <v>0</v>
      </c>
      <c r="J80" s="85">
        <v>0</v>
      </c>
      <c r="K80" s="196">
        <v>0</v>
      </c>
      <c r="L80" s="169">
        <v>19149565</v>
      </c>
      <c r="M80" s="111">
        <v>5603224.39</v>
      </c>
      <c r="N80" s="128">
        <v>966000</v>
      </c>
      <c r="O80" s="112">
        <v>12102668.620000001</v>
      </c>
      <c r="P80" s="112">
        <v>0</v>
      </c>
      <c r="Q80" s="112">
        <v>0</v>
      </c>
      <c r="R80" s="112">
        <v>0</v>
      </c>
      <c r="S80" s="169">
        <f>SUM(M80:R80)</f>
        <v>18671893.01</v>
      </c>
    </row>
    <row r="81" spans="1:19" s="42" customFormat="1" ht="36.75" customHeight="1" thickBot="1">
      <c r="A81" s="364"/>
      <c r="B81" s="347"/>
      <c r="C81" s="116" t="s">
        <v>129</v>
      </c>
      <c r="D81" s="189"/>
      <c r="E81" s="190"/>
      <c r="F81" s="132">
        <v>0</v>
      </c>
      <c r="G81" s="133">
        <v>145000</v>
      </c>
      <c r="H81" s="133">
        <v>609100</v>
      </c>
      <c r="I81" s="133">
        <v>0</v>
      </c>
      <c r="J81" s="133">
        <v>0</v>
      </c>
      <c r="K81" s="194">
        <v>0</v>
      </c>
      <c r="L81" s="166">
        <v>754100</v>
      </c>
      <c r="M81" s="202">
        <v>0</v>
      </c>
      <c r="N81" s="101">
        <v>147201.55</v>
      </c>
      <c r="O81" s="101">
        <v>460833.26</v>
      </c>
      <c r="P81" s="101">
        <v>0</v>
      </c>
      <c r="Q81" s="101">
        <v>0</v>
      </c>
      <c r="R81" s="101">
        <v>0</v>
      </c>
      <c r="S81" s="169">
        <f>SUM(M81:R81)</f>
        <v>608034.81</v>
      </c>
    </row>
    <row r="82" spans="1:19" s="42" customFormat="1" ht="24.75" customHeight="1" thickBot="1">
      <c r="A82" s="365"/>
      <c r="B82" s="26" t="s">
        <v>25</v>
      </c>
      <c r="D82" s="130"/>
      <c r="E82" s="131"/>
      <c r="K82" s="197"/>
      <c r="L82" s="191"/>
      <c r="M82" s="207"/>
      <c r="N82" s="207"/>
      <c r="O82" s="207"/>
      <c r="P82" s="207"/>
      <c r="Q82" s="207"/>
      <c r="R82" s="207"/>
      <c r="S82" s="192"/>
    </row>
    <row r="83" spans="1:19" ht="36.75" customHeight="1" thickBot="1">
      <c r="A83" s="377" t="s">
        <v>32</v>
      </c>
      <c r="B83" s="378"/>
      <c r="C83" s="136" t="s">
        <v>33</v>
      </c>
      <c r="D83" s="137" t="s">
        <v>33</v>
      </c>
      <c r="E83" s="138" t="s">
        <v>34</v>
      </c>
      <c r="F83" s="139">
        <f>SUM(F80:F81)</f>
        <v>5675000</v>
      </c>
      <c r="G83" s="141">
        <f>SUM(G80:G81)</f>
        <v>1115000</v>
      </c>
      <c r="H83" s="141">
        <f>SUM(H80:H81)</f>
        <v>13113665</v>
      </c>
      <c r="I83" s="141">
        <f>SUM(I80:I81)</f>
        <v>0</v>
      </c>
      <c r="J83" s="140">
        <f>SUM(J80:J81)</f>
        <v>0</v>
      </c>
      <c r="K83" s="198">
        <f aca="true" t="shared" si="13" ref="K83:S83">SUM(K80:K81)</f>
        <v>0</v>
      </c>
      <c r="L83" s="199">
        <f t="shared" si="13"/>
        <v>19903665</v>
      </c>
      <c r="M83" s="205">
        <f t="shared" si="13"/>
        <v>5603224.39</v>
      </c>
      <c r="N83" s="198">
        <f t="shared" si="13"/>
        <v>1113201.55</v>
      </c>
      <c r="O83" s="198">
        <f t="shared" si="13"/>
        <v>12563501.88</v>
      </c>
      <c r="P83" s="198">
        <f t="shared" si="13"/>
        <v>0</v>
      </c>
      <c r="Q83" s="198">
        <f t="shared" si="13"/>
        <v>0</v>
      </c>
      <c r="R83" s="206">
        <f t="shared" si="13"/>
        <v>0</v>
      </c>
      <c r="S83" s="199">
        <f t="shared" si="13"/>
        <v>19279927.82</v>
      </c>
    </row>
    <row r="84" spans="1:19" s="23" customFormat="1" ht="36.75" customHeight="1" thickBot="1">
      <c r="A84" s="382" t="s">
        <v>32</v>
      </c>
      <c r="B84" s="383"/>
      <c r="C84" s="142" t="s">
        <v>33</v>
      </c>
      <c r="D84" s="143" t="s">
        <v>33</v>
      </c>
      <c r="E84" s="144" t="s">
        <v>34</v>
      </c>
      <c r="F84" s="341">
        <f aca="true" t="shared" si="14" ref="F84:S84">F83+F79+F71+F60+F49+F37+F27</f>
        <v>118966876.06</v>
      </c>
      <c r="G84" s="342">
        <f t="shared" si="14"/>
        <v>68168608.48</v>
      </c>
      <c r="H84" s="342">
        <f t="shared" si="14"/>
        <v>128684138.77</v>
      </c>
      <c r="I84" s="342">
        <f t="shared" si="14"/>
        <v>65107174.839999996</v>
      </c>
      <c r="J84" s="343">
        <f t="shared" si="14"/>
        <v>9164790.33</v>
      </c>
      <c r="K84" s="143">
        <f t="shared" si="14"/>
        <v>60019303.28</v>
      </c>
      <c r="L84" s="200">
        <f t="shared" si="14"/>
        <v>449022091.75999993</v>
      </c>
      <c r="M84" s="341">
        <f t="shared" si="14"/>
        <v>145276557.42000002</v>
      </c>
      <c r="N84" s="343">
        <f t="shared" si="14"/>
        <v>65165153.99000001</v>
      </c>
      <c r="O84" s="343">
        <f t="shared" si="14"/>
        <v>118079408.71</v>
      </c>
      <c r="P84" s="343">
        <f t="shared" si="14"/>
        <v>46431233.449999996</v>
      </c>
      <c r="Q84" s="343">
        <f t="shared" si="14"/>
        <v>9423091.77</v>
      </c>
      <c r="R84" s="342">
        <f t="shared" si="14"/>
        <v>58359143.870000005</v>
      </c>
      <c r="S84" s="200">
        <f t="shared" si="14"/>
        <v>441112728.2900001</v>
      </c>
    </row>
    <row r="85" spans="1:19" ht="12.75">
      <c r="A85" s="22" t="s">
        <v>37</v>
      </c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172"/>
      <c r="M85" s="43"/>
      <c r="N85" s="43"/>
      <c r="O85" s="43"/>
      <c r="P85" s="43"/>
      <c r="Q85" s="43"/>
      <c r="R85" s="43"/>
      <c r="S85" s="172"/>
    </row>
    <row r="86" spans="1:19" ht="12.75">
      <c r="A86" s="22" t="s">
        <v>47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172"/>
      <c r="M86" s="43"/>
      <c r="N86" s="43"/>
      <c r="O86" s="43"/>
      <c r="P86" s="43"/>
      <c r="Q86" s="43"/>
      <c r="R86" s="43"/>
      <c r="S86" s="172"/>
    </row>
    <row r="87" ht="12.75">
      <c r="A87" s="23" t="s">
        <v>55</v>
      </c>
    </row>
    <row r="88" spans="1:19" ht="12.75">
      <c r="A88" s="22" t="s">
        <v>36</v>
      </c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172"/>
      <c r="M88" s="43"/>
      <c r="N88" s="43"/>
      <c r="O88" s="43"/>
      <c r="P88" s="43"/>
      <c r="Q88" s="43"/>
      <c r="R88" s="43"/>
      <c r="S88" s="172"/>
    </row>
    <row r="89" ht="12.75">
      <c r="A89" s="23" t="s">
        <v>56</v>
      </c>
    </row>
  </sheetData>
  <sheetProtection/>
  <mergeCells count="40">
    <mergeCell ref="A84:B84"/>
    <mergeCell ref="A72:A78"/>
    <mergeCell ref="A61:A70"/>
    <mergeCell ref="A27:B27"/>
    <mergeCell ref="A37:B37"/>
    <mergeCell ref="A49:B49"/>
    <mergeCell ref="A60:B60"/>
    <mergeCell ref="B52:B53"/>
    <mergeCell ref="B55:B57"/>
    <mergeCell ref="B61:B63"/>
    <mergeCell ref="B2:B3"/>
    <mergeCell ref="D2:D3"/>
    <mergeCell ref="C2:C3"/>
    <mergeCell ref="A83:B83"/>
    <mergeCell ref="A4:A26"/>
    <mergeCell ref="B4:B8"/>
    <mergeCell ref="B10:B11"/>
    <mergeCell ref="B15:B16"/>
    <mergeCell ref="B44:B45"/>
    <mergeCell ref="B67:B69"/>
    <mergeCell ref="M2:S2"/>
    <mergeCell ref="A80:A82"/>
    <mergeCell ref="A79:B79"/>
    <mergeCell ref="A71:B71"/>
    <mergeCell ref="A28:A36"/>
    <mergeCell ref="A38:A48"/>
    <mergeCell ref="A50:A59"/>
    <mergeCell ref="E2:E3"/>
    <mergeCell ref="F2:L2"/>
    <mergeCell ref="B64:B66"/>
    <mergeCell ref="B80:B81"/>
    <mergeCell ref="B72:B73"/>
    <mergeCell ref="B74:B77"/>
    <mergeCell ref="A1:C1"/>
    <mergeCell ref="B17:B20"/>
    <mergeCell ref="B21:B25"/>
    <mergeCell ref="B28:B30"/>
    <mergeCell ref="B39:B40"/>
    <mergeCell ref="B41:B43"/>
    <mergeCell ref="A2:A3"/>
  </mergeCells>
  <printOptions horizontalCentered="1"/>
  <pageMargins left="0.17" right="0.17" top="0.31496062992125984" bottom="0.34" header="0.15748031496062992" footer="0.16"/>
  <pageSetup fitToHeight="0" fitToWidth="1" horizontalDpi="600" verticalDpi="600" orientation="landscape" paperSize="8" scale="47" r:id="rId1"/>
  <headerFooter alignWithMargins="0">
    <oddFooter>&amp;LT1&amp;RStranica &amp;P od &amp;N</oddFooter>
  </headerFooter>
  <rowBreaks count="1" manualBreakCount="1">
    <brk id="36" max="24" man="1"/>
  </rowBreaks>
  <colBreaks count="1" manualBreakCount="1">
    <brk id="8" max="4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8"/>
  <sheetViews>
    <sheetView view="pageBreakPreview" zoomScaleSheetLayoutView="100" zoomScalePageLayoutView="0" workbookViewId="0" topLeftCell="A1">
      <pane xSplit="2" ySplit="2" topLeftCell="C1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44" sqref="G44"/>
    </sheetView>
  </sheetViews>
  <sheetFormatPr defaultColWidth="9.140625" defaultRowHeight="12.75"/>
  <cols>
    <col min="1" max="1" width="18.00390625" style="40" customWidth="1"/>
    <col min="2" max="2" width="49.00390625" style="70" customWidth="1"/>
    <col min="3" max="3" width="11.28125" style="70" customWidth="1"/>
    <col min="4" max="4" width="11.140625" style="70" customWidth="1"/>
    <col min="5" max="5" width="11.8515625" style="70" customWidth="1"/>
    <col min="6" max="6" width="32.28125" style="70" customWidth="1"/>
    <col min="7" max="7" width="40.00390625" style="70" customWidth="1"/>
    <col min="8" max="8" width="19.00390625" style="70" customWidth="1"/>
    <col min="9" max="9" width="24.7109375" style="327" customWidth="1"/>
    <col min="10" max="10" width="12.57421875" style="70" bestFit="1" customWidth="1"/>
    <col min="11" max="11" width="12.57421875" style="70" customWidth="1"/>
    <col min="12" max="12" width="14.7109375" style="277" customWidth="1"/>
    <col min="13" max="16384" width="9.140625" style="70" customWidth="1"/>
  </cols>
  <sheetData>
    <row r="1" spans="1:12" s="44" customFormat="1" ht="15.75" thickBot="1">
      <c r="A1" s="402" t="s">
        <v>51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</row>
    <row r="2" spans="1:12" s="44" customFormat="1" ht="60.75" thickBot="1">
      <c r="A2" s="35" t="s">
        <v>46</v>
      </c>
      <c r="B2" s="12" t="s">
        <v>49</v>
      </c>
      <c r="C2" s="34" t="s">
        <v>60</v>
      </c>
      <c r="D2" s="30" t="s">
        <v>61</v>
      </c>
      <c r="E2" s="31" t="s">
        <v>62</v>
      </c>
      <c r="F2" s="5" t="s">
        <v>54</v>
      </c>
      <c r="G2" s="18" t="s">
        <v>38</v>
      </c>
      <c r="H2" s="8" t="s">
        <v>39</v>
      </c>
      <c r="I2" s="320" t="s">
        <v>0</v>
      </c>
      <c r="J2" s="8" t="s">
        <v>169</v>
      </c>
      <c r="K2" s="8" t="s">
        <v>131</v>
      </c>
      <c r="L2" s="272" t="s">
        <v>170</v>
      </c>
    </row>
    <row r="3" spans="1:12" s="44" customFormat="1" ht="39" thickBot="1">
      <c r="A3" s="406" t="s">
        <v>7</v>
      </c>
      <c r="B3" s="404" t="s">
        <v>20</v>
      </c>
      <c r="C3" s="148" t="s">
        <v>71</v>
      </c>
      <c r="D3" s="45"/>
      <c r="E3" s="46"/>
      <c r="F3" s="211" t="s">
        <v>132</v>
      </c>
      <c r="G3" s="17" t="s">
        <v>133</v>
      </c>
      <c r="H3" s="2" t="s">
        <v>130</v>
      </c>
      <c r="I3" s="319" t="s">
        <v>291</v>
      </c>
      <c r="J3" s="2">
        <v>0</v>
      </c>
      <c r="K3" s="2">
        <v>15</v>
      </c>
      <c r="L3" s="2">
        <v>10</v>
      </c>
    </row>
    <row r="4" spans="1:12" s="44" customFormat="1" ht="39" thickBot="1">
      <c r="A4" s="380"/>
      <c r="B4" s="405"/>
      <c r="C4" s="149" t="s">
        <v>72</v>
      </c>
      <c r="D4" s="48"/>
      <c r="E4" s="49"/>
      <c r="F4" s="212" t="s">
        <v>134</v>
      </c>
      <c r="G4" s="183" t="s">
        <v>135</v>
      </c>
      <c r="H4" s="3" t="s">
        <v>130</v>
      </c>
      <c r="I4" s="319" t="s">
        <v>291</v>
      </c>
      <c r="J4" s="3">
        <v>0</v>
      </c>
      <c r="K4" s="3">
        <v>2</v>
      </c>
      <c r="L4" s="3">
        <v>5</v>
      </c>
    </row>
    <row r="5" spans="1:12" s="44" customFormat="1" ht="42.75" customHeight="1">
      <c r="A5" s="380"/>
      <c r="B5" s="405"/>
      <c r="C5" s="391" t="s">
        <v>73</v>
      </c>
      <c r="D5" s="48"/>
      <c r="E5" s="49"/>
      <c r="F5" s="212" t="s">
        <v>136</v>
      </c>
      <c r="G5" s="393" t="s">
        <v>137</v>
      </c>
      <c r="H5" s="3" t="s">
        <v>139</v>
      </c>
      <c r="I5" s="389" t="s">
        <v>291</v>
      </c>
      <c r="J5" s="3">
        <v>686.03</v>
      </c>
      <c r="K5" s="3">
        <v>754.39</v>
      </c>
      <c r="L5" s="273">
        <v>750</v>
      </c>
    </row>
    <row r="6" spans="1:12" s="44" customFormat="1" ht="54.75" customHeight="1">
      <c r="A6" s="380"/>
      <c r="B6" s="405"/>
      <c r="C6" s="392"/>
      <c r="D6" s="48"/>
      <c r="E6" s="49"/>
      <c r="F6" s="212" t="s">
        <v>138</v>
      </c>
      <c r="G6" s="394"/>
      <c r="H6" s="3" t="s">
        <v>139</v>
      </c>
      <c r="I6" s="390"/>
      <c r="J6" s="3">
        <v>1.011</v>
      </c>
      <c r="K6" s="3">
        <v>1099.68</v>
      </c>
      <c r="L6" s="3">
        <v>1500</v>
      </c>
    </row>
    <row r="7" spans="1:12" s="44" customFormat="1" ht="51">
      <c r="A7" s="380"/>
      <c r="B7" s="405"/>
      <c r="C7" s="149" t="s">
        <v>74</v>
      </c>
      <c r="D7" s="48"/>
      <c r="E7" s="49"/>
      <c r="F7" s="212" t="s">
        <v>140</v>
      </c>
      <c r="G7" s="183" t="s">
        <v>141</v>
      </c>
      <c r="H7" s="3" t="s">
        <v>130</v>
      </c>
      <c r="I7" s="321" t="s">
        <v>292</v>
      </c>
      <c r="J7" s="315">
        <v>6198</v>
      </c>
      <c r="K7" s="3" t="s">
        <v>320</v>
      </c>
      <c r="L7" s="3">
        <v>7000</v>
      </c>
    </row>
    <row r="8" spans="1:12" s="44" customFormat="1" ht="63.75">
      <c r="A8" s="380"/>
      <c r="B8" s="354"/>
      <c r="C8" s="149" t="s">
        <v>75</v>
      </c>
      <c r="D8" s="48"/>
      <c r="E8" s="49"/>
      <c r="F8" s="212" t="s">
        <v>142</v>
      </c>
      <c r="G8" s="183" t="s">
        <v>143</v>
      </c>
      <c r="H8" s="3" t="s">
        <v>130</v>
      </c>
      <c r="I8" s="321" t="s">
        <v>293</v>
      </c>
      <c r="J8" s="3">
        <v>51</v>
      </c>
      <c r="K8" s="3">
        <v>63</v>
      </c>
      <c r="L8" s="3">
        <v>60</v>
      </c>
    </row>
    <row r="9" spans="1:12" s="44" customFormat="1" ht="14.25">
      <c r="A9" s="380"/>
      <c r="B9" s="14" t="s">
        <v>21</v>
      </c>
      <c r="C9" s="47"/>
      <c r="D9" s="48"/>
      <c r="E9" s="49"/>
      <c r="F9" s="212"/>
      <c r="G9" s="183"/>
      <c r="H9" s="3"/>
      <c r="I9" s="321"/>
      <c r="J9" s="3"/>
      <c r="K9" s="3"/>
      <c r="L9" s="273"/>
    </row>
    <row r="10" spans="1:12" s="44" customFormat="1" ht="63.75">
      <c r="A10" s="407"/>
      <c r="B10" s="348" t="s">
        <v>30</v>
      </c>
      <c r="C10" s="145" t="s">
        <v>76</v>
      </c>
      <c r="D10" s="48"/>
      <c r="E10" s="49"/>
      <c r="F10" s="212" t="s">
        <v>144</v>
      </c>
      <c r="G10" s="183" t="s">
        <v>146</v>
      </c>
      <c r="H10" s="3" t="s">
        <v>145</v>
      </c>
      <c r="I10" s="321" t="s">
        <v>294</v>
      </c>
      <c r="J10" s="3">
        <v>4</v>
      </c>
      <c r="K10" s="3">
        <v>4</v>
      </c>
      <c r="L10" s="278">
        <v>2</v>
      </c>
    </row>
    <row r="11" spans="1:12" s="44" customFormat="1" ht="38.25">
      <c r="A11" s="407"/>
      <c r="B11" s="347"/>
      <c r="C11" s="145" t="s">
        <v>77</v>
      </c>
      <c r="D11" s="48"/>
      <c r="E11" s="49"/>
      <c r="F11" s="212" t="s">
        <v>147</v>
      </c>
      <c r="G11" s="183" t="s">
        <v>148</v>
      </c>
      <c r="H11" s="3" t="s">
        <v>149</v>
      </c>
      <c r="I11" s="321" t="s">
        <v>295</v>
      </c>
      <c r="J11" s="3">
        <v>538</v>
      </c>
      <c r="K11" s="3">
        <v>0</v>
      </c>
      <c r="L11" s="279">
        <v>1000</v>
      </c>
    </row>
    <row r="12" spans="1:12" s="44" customFormat="1" ht="28.5">
      <c r="A12" s="407"/>
      <c r="B12" s="13" t="s">
        <v>31</v>
      </c>
      <c r="C12" s="47"/>
      <c r="D12" s="50"/>
      <c r="E12" s="51"/>
      <c r="F12" s="213"/>
      <c r="G12" s="221"/>
      <c r="H12" s="1"/>
      <c r="I12" s="322"/>
      <c r="J12" s="1"/>
      <c r="K12" s="1"/>
      <c r="L12" s="280"/>
    </row>
    <row r="13" spans="1:12" s="44" customFormat="1" ht="28.5">
      <c r="A13" s="407"/>
      <c r="B13" s="13" t="s">
        <v>22</v>
      </c>
      <c r="C13" s="52"/>
      <c r="D13" s="53"/>
      <c r="E13" s="54"/>
      <c r="F13" s="213"/>
      <c r="G13" s="221"/>
      <c r="H13" s="1"/>
      <c r="I13" s="322"/>
      <c r="J13" s="1"/>
      <c r="K13" s="1"/>
      <c r="L13" s="280"/>
    </row>
    <row r="14" spans="1:12" s="44" customFormat="1" ht="14.25">
      <c r="A14" s="407"/>
      <c r="B14" s="13" t="s">
        <v>23</v>
      </c>
      <c r="C14" s="52"/>
      <c r="D14" s="50"/>
      <c r="E14" s="51"/>
      <c r="F14" s="213"/>
      <c r="G14" s="221"/>
      <c r="H14" s="1"/>
      <c r="I14" s="322"/>
      <c r="J14" s="1"/>
      <c r="K14" s="1"/>
      <c r="L14" s="280"/>
    </row>
    <row r="15" spans="1:12" s="44" customFormat="1" ht="51">
      <c r="A15" s="407"/>
      <c r="B15" s="348" t="s">
        <v>24</v>
      </c>
      <c r="C15" s="145" t="s">
        <v>78</v>
      </c>
      <c r="D15" s="50"/>
      <c r="E15" s="51"/>
      <c r="F15" s="213" t="s">
        <v>150</v>
      </c>
      <c r="G15" s="221" t="s">
        <v>151</v>
      </c>
      <c r="H15" s="1" t="s">
        <v>152</v>
      </c>
      <c r="I15" s="322" t="s">
        <v>295</v>
      </c>
      <c r="J15" s="1">
        <v>0</v>
      </c>
      <c r="K15" s="1">
        <v>0</v>
      </c>
      <c r="L15" s="280">
        <v>500000</v>
      </c>
    </row>
    <row r="16" spans="1:12" s="44" customFormat="1" ht="38.25">
      <c r="A16" s="407"/>
      <c r="B16" s="347"/>
      <c r="C16" s="145" t="s">
        <v>122</v>
      </c>
      <c r="D16" s="50"/>
      <c r="E16" s="51"/>
      <c r="F16" s="213" t="s">
        <v>153</v>
      </c>
      <c r="G16" s="221" t="s">
        <v>154</v>
      </c>
      <c r="H16" s="1" t="s">
        <v>155</v>
      </c>
      <c r="I16" s="322" t="s">
        <v>294</v>
      </c>
      <c r="J16" s="1">
        <v>20</v>
      </c>
      <c r="K16" s="1">
        <v>20</v>
      </c>
      <c r="L16" s="281">
        <v>18</v>
      </c>
    </row>
    <row r="17" spans="1:12" s="44" customFormat="1" ht="38.25">
      <c r="A17" s="407"/>
      <c r="B17" s="348" t="s">
        <v>9</v>
      </c>
      <c r="C17" s="145" t="s">
        <v>79</v>
      </c>
      <c r="D17" s="50"/>
      <c r="E17" s="51"/>
      <c r="F17" s="213" t="s">
        <v>156</v>
      </c>
      <c r="G17" s="221" t="s">
        <v>158</v>
      </c>
      <c r="H17" s="1" t="s">
        <v>157</v>
      </c>
      <c r="I17" s="322" t="s">
        <v>296</v>
      </c>
      <c r="J17" s="286">
        <v>1416398</v>
      </c>
      <c r="K17" s="286">
        <v>1741635</v>
      </c>
      <c r="L17" s="282" t="s">
        <v>282</v>
      </c>
    </row>
    <row r="18" spans="1:12" s="44" customFormat="1" ht="38.25">
      <c r="A18" s="380"/>
      <c r="B18" s="349"/>
      <c r="C18" s="145" t="s">
        <v>80</v>
      </c>
      <c r="D18" s="50"/>
      <c r="E18" s="51"/>
      <c r="F18" s="213" t="s">
        <v>159</v>
      </c>
      <c r="G18" s="221" t="s">
        <v>161</v>
      </c>
      <c r="H18" s="1" t="s">
        <v>160</v>
      </c>
      <c r="I18" s="322" t="s">
        <v>297</v>
      </c>
      <c r="J18" s="1" t="s">
        <v>286</v>
      </c>
      <c r="K18" s="1" t="s">
        <v>286</v>
      </c>
      <c r="L18" s="281">
        <v>100</v>
      </c>
    </row>
    <row r="19" spans="1:12" s="44" customFormat="1" ht="51">
      <c r="A19" s="380"/>
      <c r="B19" s="349"/>
      <c r="C19" s="145" t="s">
        <v>81</v>
      </c>
      <c r="D19" s="50"/>
      <c r="E19" s="51"/>
      <c r="F19" s="213" t="s">
        <v>162</v>
      </c>
      <c r="G19" s="221" t="s">
        <v>163</v>
      </c>
      <c r="H19" s="1" t="s">
        <v>130</v>
      </c>
      <c r="I19" s="322" t="s">
        <v>298</v>
      </c>
      <c r="J19" s="1">
        <v>8</v>
      </c>
      <c r="K19" s="1">
        <v>13</v>
      </c>
      <c r="L19" s="283">
        <v>10</v>
      </c>
    </row>
    <row r="20" spans="1:12" s="44" customFormat="1" ht="51.75" thickBot="1">
      <c r="A20" s="380"/>
      <c r="B20" s="349"/>
      <c r="C20" s="145" t="s">
        <v>82</v>
      </c>
      <c r="D20" s="50"/>
      <c r="E20" s="51"/>
      <c r="F20" s="213" t="s">
        <v>164</v>
      </c>
      <c r="G20" s="221" t="s">
        <v>165</v>
      </c>
      <c r="H20" s="1" t="s">
        <v>130</v>
      </c>
      <c r="I20" s="322" t="s">
        <v>321</v>
      </c>
      <c r="J20" s="1">
        <v>0</v>
      </c>
      <c r="K20" s="1">
        <v>13</v>
      </c>
      <c r="L20" s="281">
        <v>1</v>
      </c>
    </row>
    <row r="21" spans="1:12" s="44" customFormat="1" ht="51">
      <c r="A21" s="380"/>
      <c r="B21" s="346" t="s">
        <v>35</v>
      </c>
      <c r="C21" s="145" t="s">
        <v>83</v>
      </c>
      <c r="D21" s="50"/>
      <c r="E21" s="51"/>
      <c r="F21" s="213" t="s">
        <v>166</v>
      </c>
      <c r="G21" s="221" t="s">
        <v>168</v>
      </c>
      <c r="H21" s="1" t="s">
        <v>167</v>
      </c>
      <c r="I21" s="322" t="s">
        <v>300</v>
      </c>
      <c r="J21" s="286">
        <v>6438</v>
      </c>
      <c r="K21" s="1" t="s">
        <v>323</v>
      </c>
      <c r="L21" s="286">
        <v>7500</v>
      </c>
    </row>
    <row r="22" spans="1:12" s="44" customFormat="1" ht="51">
      <c r="A22" s="380"/>
      <c r="B22" s="349"/>
      <c r="C22" s="145" t="s">
        <v>84</v>
      </c>
      <c r="D22" s="179"/>
      <c r="E22" s="180"/>
      <c r="F22" s="214" t="s">
        <v>171</v>
      </c>
      <c r="G22" s="222" t="s">
        <v>173</v>
      </c>
      <c r="H22" s="181" t="s">
        <v>172</v>
      </c>
      <c r="I22" s="323" t="s">
        <v>300</v>
      </c>
      <c r="J22" s="181">
        <v>21</v>
      </c>
      <c r="K22" s="181" t="s">
        <v>324</v>
      </c>
      <c r="L22" s="249">
        <v>25</v>
      </c>
    </row>
    <row r="23" spans="1:12" s="44" customFormat="1" ht="76.5">
      <c r="A23" s="380"/>
      <c r="B23" s="349"/>
      <c r="C23" s="145" t="s">
        <v>85</v>
      </c>
      <c r="D23" s="179"/>
      <c r="E23" s="180"/>
      <c r="F23" s="214" t="s">
        <v>174</v>
      </c>
      <c r="G23" s="222" t="s">
        <v>176</v>
      </c>
      <c r="H23" s="181" t="s">
        <v>175</v>
      </c>
      <c r="I23" s="323" t="s">
        <v>301</v>
      </c>
      <c r="J23" s="181">
        <v>3</v>
      </c>
      <c r="K23" s="181" t="s">
        <v>325</v>
      </c>
      <c r="L23" s="285">
        <v>5</v>
      </c>
    </row>
    <row r="24" spans="1:12" s="44" customFormat="1" ht="38.25">
      <c r="A24" s="380"/>
      <c r="B24" s="349"/>
      <c r="C24" s="145" t="s">
        <v>86</v>
      </c>
      <c r="D24" s="179"/>
      <c r="E24" s="180"/>
      <c r="F24" s="214" t="s">
        <v>177</v>
      </c>
      <c r="G24" s="222" t="s">
        <v>178</v>
      </c>
      <c r="H24" s="181" t="s">
        <v>130</v>
      </c>
      <c r="I24" s="323" t="s">
        <v>326</v>
      </c>
      <c r="J24" s="181">
        <v>0</v>
      </c>
      <c r="K24" s="181" t="s">
        <v>322</v>
      </c>
      <c r="L24" s="285">
        <v>3</v>
      </c>
    </row>
    <row r="25" spans="1:12" s="44" customFormat="1" ht="51.75" thickBot="1">
      <c r="A25" s="380"/>
      <c r="B25" s="409"/>
      <c r="C25" s="150" t="s">
        <v>123</v>
      </c>
      <c r="D25" s="179"/>
      <c r="E25" s="180"/>
      <c r="F25" s="214" t="s">
        <v>179</v>
      </c>
      <c r="G25" s="222" t="s">
        <v>181</v>
      </c>
      <c r="H25" s="181" t="s">
        <v>180</v>
      </c>
      <c r="I25" s="323" t="s">
        <v>295</v>
      </c>
      <c r="J25" s="181">
        <v>1.5</v>
      </c>
      <c r="K25" s="181">
        <v>1.7</v>
      </c>
      <c r="L25" s="284">
        <v>1.7</v>
      </c>
    </row>
    <row r="26" spans="1:12" s="44" customFormat="1" ht="15" thickBot="1">
      <c r="A26" s="408"/>
      <c r="B26" s="15" t="s">
        <v>25</v>
      </c>
      <c r="C26" s="55"/>
      <c r="D26" s="56"/>
      <c r="E26" s="57"/>
      <c r="F26" s="215"/>
      <c r="G26" s="223"/>
      <c r="H26" s="6"/>
      <c r="I26" s="324"/>
      <c r="J26" s="6"/>
      <c r="K26" s="6"/>
      <c r="L26" s="274"/>
    </row>
    <row r="27" spans="1:12" s="44" customFormat="1" ht="51">
      <c r="A27" s="363" t="s">
        <v>65</v>
      </c>
      <c r="B27" s="346" t="s">
        <v>87</v>
      </c>
      <c r="C27" s="81" t="s">
        <v>88</v>
      </c>
      <c r="D27" s="48"/>
      <c r="E27" s="49"/>
      <c r="F27" s="212" t="s">
        <v>182</v>
      </c>
      <c r="G27" s="17" t="s">
        <v>183</v>
      </c>
      <c r="H27" s="17" t="s">
        <v>130</v>
      </c>
      <c r="I27" s="319" t="s">
        <v>299</v>
      </c>
      <c r="J27" s="2">
        <v>0</v>
      </c>
      <c r="K27" s="2">
        <v>56</v>
      </c>
      <c r="L27" s="287">
        <v>45</v>
      </c>
    </row>
    <row r="28" spans="1:12" s="44" customFormat="1" ht="24">
      <c r="A28" s="364"/>
      <c r="B28" s="349"/>
      <c r="C28" s="391" t="s">
        <v>89</v>
      </c>
      <c r="D28" s="48"/>
      <c r="E28" s="49"/>
      <c r="F28" s="212" t="s">
        <v>184</v>
      </c>
      <c r="G28" s="393" t="s">
        <v>187</v>
      </c>
      <c r="H28" s="183" t="s">
        <v>186</v>
      </c>
      <c r="I28" s="321" t="s">
        <v>302</v>
      </c>
      <c r="J28" s="3">
        <v>35</v>
      </c>
      <c r="K28" s="3">
        <v>37.72</v>
      </c>
      <c r="L28" s="291">
        <v>0.5</v>
      </c>
    </row>
    <row r="29" spans="1:12" s="44" customFormat="1" ht="24">
      <c r="A29" s="364"/>
      <c r="B29" s="349"/>
      <c r="C29" s="392"/>
      <c r="D29" s="48"/>
      <c r="E29" s="49"/>
      <c r="F29" s="213" t="s">
        <v>185</v>
      </c>
      <c r="G29" s="394"/>
      <c r="H29" s="1" t="s">
        <v>186</v>
      </c>
      <c r="I29" s="321" t="s">
        <v>302</v>
      </c>
      <c r="J29" s="3">
        <v>16</v>
      </c>
      <c r="K29" s="3">
        <v>17.3</v>
      </c>
      <c r="L29" s="291">
        <v>0.2</v>
      </c>
    </row>
    <row r="30" spans="1:12" s="44" customFormat="1" ht="51">
      <c r="A30" s="364"/>
      <c r="B30" s="347"/>
      <c r="C30" s="86" t="s">
        <v>90</v>
      </c>
      <c r="D30" s="48"/>
      <c r="E30" s="49"/>
      <c r="F30" s="212" t="s">
        <v>188</v>
      </c>
      <c r="G30" s="183" t="s">
        <v>190</v>
      </c>
      <c r="H30" s="183" t="s">
        <v>189</v>
      </c>
      <c r="I30" s="321" t="s">
        <v>328</v>
      </c>
      <c r="J30" s="292">
        <v>888125</v>
      </c>
      <c r="K30" s="3">
        <v>1883125</v>
      </c>
      <c r="L30" s="292">
        <v>3000000</v>
      </c>
    </row>
    <row r="31" spans="1:12" s="44" customFormat="1" ht="28.5">
      <c r="A31" s="364"/>
      <c r="B31" s="13" t="s">
        <v>44</v>
      </c>
      <c r="C31" s="52"/>
      <c r="D31" s="50"/>
      <c r="E31" s="224"/>
      <c r="F31" s="53"/>
      <c r="G31" s="1"/>
      <c r="I31" s="322"/>
      <c r="J31" s="1"/>
      <c r="K31" s="1"/>
      <c r="L31" s="1"/>
    </row>
    <row r="32" spans="1:12" s="44" customFormat="1" ht="28.5">
      <c r="A32" s="364"/>
      <c r="B32" s="13" t="s">
        <v>45</v>
      </c>
      <c r="C32" s="52"/>
      <c r="D32" s="50"/>
      <c r="E32" s="51"/>
      <c r="F32" s="213"/>
      <c r="G32" s="221"/>
      <c r="H32" s="1"/>
      <c r="I32" s="322"/>
      <c r="J32" s="1"/>
      <c r="K32" s="1"/>
      <c r="L32" s="1"/>
    </row>
    <row r="33" spans="1:12" s="44" customFormat="1" ht="12.75">
      <c r="A33" s="364"/>
      <c r="B33" s="348" t="s">
        <v>10</v>
      </c>
      <c r="C33" s="391" t="s">
        <v>93</v>
      </c>
      <c r="D33" s="50"/>
      <c r="E33" s="51"/>
      <c r="F33" s="213" t="s">
        <v>191</v>
      </c>
      <c r="G33" s="393" t="s">
        <v>194</v>
      </c>
      <c r="H33" s="1" t="s">
        <v>193</v>
      </c>
      <c r="I33" s="322" t="s">
        <v>303</v>
      </c>
      <c r="J33" s="1">
        <v>0</v>
      </c>
      <c r="K33" s="1">
        <v>0</v>
      </c>
      <c r="L33" s="1">
        <v>220</v>
      </c>
    </row>
    <row r="34" spans="1:12" s="44" customFormat="1" ht="25.5">
      <c r="A34" s="364"/>
      <c r="B34" s="347"/>
      <c r="C34" s="392"/>
      <c r="D34" s="50"/>
      <c r="E34" s="51"/>
      <c r="F34" s="213" t="s">
        <v>192</v>
      </c>
      <c r="G34" s="394"/>
      <c r="H34" s="1" t="s">
        <v>186</v>
      </c>
      <c r="I34" s="322" t="s">
        <v>304</v>
      </c>
      <c r="J34" s="1">
        <v>16.6</v>
      </c>
      <c r="K34" s="1">
        <v>16.71</v>
      </c>
      <c r="L34" s="293">
        <v>0.25</v>
      </c>
    </row>
    <row r="35" spans="1:12" s="44" customFormat="1" ht="25.5">
      <c r="A35" s="364"/>
      <c r="B35" s="348" t="s">
        <v>91</v>
      </c>
      <c r="C35" s="391" t="s">
        <v>92</v>
      </c>
      <c r="D35" s="50"/>
      <c r="E35" s="51"/>
      <c r="F35" s="213" t="s">
        <v>195</v>
      </c>
      <c r="G35" s="393" t="s">
        <v>197</v>
      </c>
      <c r="H35" s="1" t="s">
        <v>186</v>
      </c>
      <c r="I35" s="322" t="s">
        <v>303</v>
      </c>
      <c r="J35" s="1">
        <v>75</v>
      </c>
      <c r="K35" s="1">
        <v>75</v>
      </c>
      <c r="L35" s="293">
        <v>0.8</v>
      </c>
    </row>
    <row r="36" spans="1:12" s="44" customFormat="1" ht="25.5">
      <c r="A36" s="364"/>
      <c r="B36" s="347"/>
      <c r="C36" s="392"/>
      <c r="D36" s="50"/>
      <c r="E36" s="51"/>
      <c r="F36" s="213" t="s">
        <v>196</v>
      </c>
      <c r="G36" s="394"/>
      <c r="H36" s="1" t="s">
        <v>186</v>
      </c>
      <c r="I36" s="322" t="s">
        <v>303</v>
      </c>
      <c r="J36" s="1">
        <v>20</v>
      </c>
      <c r="K36" s="1">
        <v>20</v>
      </c>
      <c r="L36" s="293">
        <v>0.3</v>
      </c>
    </row>
    <row r="37" spans="1:12" s="44" customFormat="1" ht="28.5">
      <c r="A37" s="364"/>
      <c r="B37" s="13" t="s">
        <v>53</v>
      </c>
      <c r="C37" s="52"/>
      <c r="D37" s="50"/>
      <c r="E37" s="51"/>
      <c r="F37" s="213"/>
      <c r="G37" s="221"/>
      <c r="H37" s="1"/>
      <c r="I37" s="322"/>
      <c r="J37" s="1"/>
      <c r="K37" s="1"/>
      <c r="L37" s="1"/>
    </row>
    <row r="38" spans="1:12" s="44" customFormat="1" ht="15" thickBot="1">
      <c r="A38" s="365"/>
      <c r="B38" s="21" t="s">
        <v>25</v>
      </c>
      <c r="C38" s="55"/>
      <c r="D38" s="56"/>
      <c r="E38" s="57"/>
      <c r="F38" s="215"/>
      <c r="G38" s="223"/>
      <c r="H38" s="6"/>
      <c r="I38" s="324"/>
      <c r="J38" s="6"/>
      <c r="K38" s="6"/>
      <c r="L38" s="6"/>
    </row>
    <row r="39" spans="1:12" s="44" customFormat="1" ht="38.25">
      <c r="A39" s="364" t="s">
        <v>63</v>
      </c>
      <c r="B39" s="19" t="s">
        <v>12</v>
      </c>
      <c r="C39" s="86" t="s">
        <v>94</v>
      </c>
      <c r="D39" s="58"/>
      <c r="E39" s="59"/>
      <c r="F39" s="211" t="s">
        <v>198</v>
      </c>
      <c r="G39" s="183" t="s">
        <v>199</v>
      </c>
      <c r="H39" s="3" t="s">
        <v>130</v>
      </c>
      <c r="I39" s="321" t="s">
        <v>305</v>
      </c>
      <c r="J39" s="3">
        <v>10</v>
      </c>
      <c r="K39" s="3">
        <v>19</v>
      </c>
      <c r="L39" s="3">
        <v>11</v>
      </c>
    </row>
    <row r="40" spans="1:12" s="44" customFormat="1" ht="38.25">
      <c r="A40" s="364"/>
      <c r="B40" s="348" t="s">
        <v>26</v>
      </c>
      <c r="C40" s="391" t="s">
        <v>95</v>
      </c>
      <c r="D40" s="50"/>
      <c r="E40" s="51"/>
      <c r="F40" s="213" t="s">
        <v>200</v>
      </c>
      <c r="G40" s="393" t="s">
        <v>203</v>
      </c>
      <c r="H40" s="1" t="s">
        <v>130</v>
      </c>
      <c r="I40" s="322" t="s">
        <v>306</v>
      </c>
      <c r="J40" s="1">
        <v>17</v>
      </c>
      <c r="K40" s="1">
        <v>12</v>
      </c>
      <c r="L40" s="1">
        <v>10</v>
      </c>
    </row>
    <row r="41" spans="1:12" s="44" customFormat="1" ht="51">
      <c r="A41" s="364"/>
      <c r="B41" s="349"/>
      <c r="C41" s="392"/>
      <c r="D41" s="50"/>
      <c r="E41" s="51"/>
      <c r="F41" s="213" t="s">
        <v>201</v>
      </c>
      <c r="G41" s="394"/>
      <c r="H41" s="1" t="s">
        <v>202</v>
      </c>
      <c r="I41" s="322" t="s">
        <v>307</v>
      </c>
      <c r="J41" s="1">
        <v>11</v>
      </c>
      <c r="K41" s="1">
        <v>11</v>
      </c>
      <c r="L41" s="1">
        <v>7</v>
      </c>
    </row>
    <row r="42" spans="1:12" s="44" customFormat="1" ht="51">
      <c r="A42" s="364"/>
      <c r="B42" s="347"/>
      <c r="C42" s="80" t="s">
        <v>96</v>
      </c>
      <c r="D42" s="50"/>
      <c r="E42" s="51"/>
      <c r="F42" s="213" t="s">
        <v>204</v>
      </c>
      <c r="G42" s="221" t="s">
        <v>206</v>
      </c>
      <c r="H42" s="1" t="s">
        <v>205</v>
      </c>
      <c r="I42" s="322" t="s">
        <v>308</v>
      </c>
      <c r="J42" s="1">
        <v>17</v>
      </c>
      <c r="K42" s="1">
        <v>19</v>
      </c>
      <c r="L42" s="1">
        <v>20</v>
      </c>
    </row>
    <row r="43" spans="1:12" s="44" customFormat="1" ht="25.5">
      <c r="A43" s="364"/>
      <c r="B43" s="355" t="s">
        <v>66</v>
      </c>
      <c r="C43" s="80" t="s">
        <v>125</v>
      </c>
      <c r="D43" s="50"/>
      <c r="E43" s="51"/>
      <c r="F43" s="213" t="s">
        <v>207</v>
      </c>
      <c r="G43" s="221" t="s">
        <v>209</v>
      </c>
      <c r="H43" s="1" t="s">
        <v>208</v>
      </c>
      <c r="I43" s="322" t="s">
        <v>303</v>
      </c>
      <c r="J43" s="1" t="s">
        <v>287</v>
      </c>
      <c r="K43" s="1" t="s">
        <v>287</v>
      </c>
      <c r="L43" s="1" t="s">
        <v>283</v>
      </c>
    </row>
    <row r="44" spans="1:12" s="44" customFormat="1" ht="80.25" customHeight="1">
      <c r="A44" s="364"/>
      <c r="B44" s="356"/>
      <c r="C44" s="80" t="s">
        <v>97</v>
      </c>
      <c r="D44" s="50"/>
      <c r="E44" s="51"/>
      <c r="F44" s="213" t="s">
        <v>210</v>
      </c>
      <c r="G44" s="221" t="s">
        <v>212</v>
      </c>
      <c r="H44" s="1" t="s">
        <v>211</v>
      </c>
      <c r="I44" s="322" t="s">
        <v>309</v>
      </c>
      <c r="J44" s="286">
        <v>1877</v>
      </c>
      <c r="K44" s="1">
        <v>1636</v>
      </c>
      <c r="L44" s="286">
        <v>5000</v>
      </c>
    </row>
    <row r="45" spans="1:12" s="44" customFormat="1" ht="38.25">
      <c r="A45" s="364"/>
      <c r="B45" s="357"/>
      <c r="C45" s="80" t="s">
        <v>98</v>
      </c>
      <c r="D45" s="50"/>
      <c r="E45" s="51"/>
      <c r="F45" s="213" t="s">
        <v>213</v>
      </c>
      <c r="G45" s="221" t="s">
        <v>215</v>
      </c>
      <c r="H45" s="1" t="s">
        <v>214</v>
      </c>
      <c r="I45" s="322" t="s">
        <v>310</v>
      </c>
      <c r="J45" s="1">
        <v>39</v>
      </c>
      <c r="K45" s="1">
        <v>39</v>
      </c>
      <c r="L45" s="1">
        <v>50</v>
      </c>
    </row>
    <row r="46" spans="1:12" s="44" customFormat="1" ht="51">
      <c r="A46" s="364"/>
      <c r="B46" s="348" t="s">
        <v>13</v>
      </c>
      <c r="C46" s="80" t="s">
        <v>99</v>
      </c>
      <c r="D46" s="1"/>
      <c r="E46" s="32"/>
      <c r="F46" s="213" t="s">
        <v>216</v>
      </c>
      <c r="G46" s="221" t="s">
        <v>217</v>
      </c>
      <c r="H46" s="1" t="s">
        <v>130</v>
      </c>
      <c r="I46" s="322" t="s">
        <v>311</v>
      </c>
      <c r="J46" s="1">
        <v>8.95</v>
      </c>
      <c r="K46" s="1">
        <v>9</v>
      </c>
      <c r="L46" s="1">
        <v>10</v>
      </c>
    </row>
    <row r="47" spans="1:12" s="44" customFormat="1" ht="25.5">
      <c r="A47" s="364"/>
      <c r="B47" s="347"/>
      <c r="C47" s="80" t="s">
        <v>100</v>
      </c>
      <c r="D47" s="1"/>
      <c r="E47" s="32"/>
      <c r="F47" s="213" t="s">
        <v>218</v>
      </c>
      <c r="G47" s="221" t="s">
        <v>219</v>
      </c>
      <c r="H47" s="1" t="s">
        <v>130</v>
      </c>
      <c r="I47" s="322" t="s">
        <v>303</v>
      </c>
      <c r="J47" s="1">
        <v>0</v>
      </c>
      <c r="K47" s="1">
        <v>5</v>
      </c>
      <c r="L47" s="1">
        <v>5</v>
      </c>
    </row>
    <row r="48" spans="1:12" s="44" customFormat="1" ht="14.25">
      <c r="A48" s="364"/>
      <c r="B48" s="14" t="s">
        <v>14</v>
      </c>
      <c r="C48" s="52"/>
      <c r="D48" s="50"/>
      <c r="E48" s="51"/>
      <c r="F48" s="213"/>
      <c r="G48" s="221"/>
      <c r="H48" s="1"/>
      <c r="I48" s="322"/>
      <c r="J48" s="1"/>
      <c r="K48" s="1"/>
      <c r="L48" s="1"/>
    </row>
    <row r="49" spans="1:12" s="44" customFormat="1" ht="28.5">
      <c r="A49" s="364"/>
      <c r="B49" s="14" t="s">
        <v>64</v>
      </c>
      <c r="C49" s="52"/>
      <c r="D49" s="50"/>
      <c r="E49" s="51"/>
      <c r="F49" s="213"/>
      <c r="G49" s="221"/>
      <c r="H49" s="1"/>
      <c r="I49" s="322"/>
      <c r="J49" s="1"/>
      <c r="K49" s="1"/>
      <c r="L49" s="1"/>
    </row>
    <row r="50" spans="1:12" s="44" customFormat="1" ht="15" thickBot="1">
      <c r="A50" s="364"/>
      <c r="B50" s="20" t="s">
        <v>25</v>
      </c>
      <c r="C50" s="55"/>
      <c r="D50" s="6"/>
      <c r="E50" s="33"/>
      <c r="F50" s="215"/>
      <c r="G50" s="223"/>
      <c r="H50" s="6"/>
      <c r="I50" s="324"/>
      <c r="J50" s="6"/>
      <c r="K50" s="6"/>
      <c r="L50" s="6"/>
    </row>
    <row r="51" spans="1:12" s="44" customFormat="1" ht="36">
      <c r="A51" s="363" t="s">
        <v>27</v>
      </c>
      <c r="B51" s="346" t="s">
        <v>15</v>
      </c>
      <c r="C51" s="399" t="s">
        <v>101</v>
      </c>
      <c r="D51" s="60"/>
      <c r="E51" s="61"/>
      <c r="F51" s="225" t="s">
        <v>220</v>
      </c>
      <c r="G51" s="395" t="s">
        <v>223</v>
      </c>
      <c r="H51" s="226" t="s">
        <v>222</v>
      </c>
      <c r="I51" s="328" t="s">
        <v>312</v>
      </c>
      <c r="J51" s="226">
        <v>208</v>
      </c>
      <c r="K51" s="226">
        <v>175</v>
      </c>
      <c r="L51" s="294">
        <v>180</v>
      </c>
    </row>
    <row r="52" spans="1:12" s="44" customFormat="1" ht="12.75">
      <c r="A52" s="364"/>
      <c r="B52" s="347"/>
      <c r="C52" s="392"/>
      <c r="D52" s="60"/>
      <c r="E52" s="61"/>
      <c r="F52" s="216" t="s">
        <v>221</v>
      </c>
      <c r="G52" s="396"/>
      <c r="H52" s="226" t="s">
        <v>130</v>
      </c>
      <c r="I52" s="329" t="s">
        <v>303</v>
      </c>
      <c r="J52" s="226">
        <v>151</v>
      </c>
      <c r="K52" s="345">
        <v>54</v>
      </c>
      <c r="L52" s="294">
        <v>90</v>
      </c>
    </row>
    <row r="53" spans="1:12" s="44" customFormat="1" ht="38.25">
      <c r="A53" s="364"/>
      <c r="B53" s="14" t="s">
        <v>16</v>
      </c>
      <c r="C53" s="80" t="s">
        <v>102</v>
      </c>
      <c r="D53" s="62"/>
      <c r="E53" s="63"/>
      <c r="F53" s="247" t="s">
        <v>224</v>
      </c>
      <c r="G53" s="237" t="s">
        <v>226</v>
      </c>
      <c r="H53" s="227" t="s">
        <v>225</v>
      </c>
      <c r="I53" s="329" t="s">
        <v>303</v>
      </c>
      <c r="J53" s="207" t="s">
        <v>287</v>
      </c>
      <c r="K53" s="207" t="s">
        <v>287</v>
      </c>
      <c r="L53" s="296" t="s">
        <v>283</v>
      </c>
    </row>
    <row r="54" spans="1:12" s="44" customFormat="1" ht="38.25">
      <c r="A54" s="364"/>
      <c r="B54" s="348" t="s">
        <v>17</v>
      </c>
      <c r="C54" s="80" t="s">
        <v>103</v>
      </c>
      <c r="D54" s="62"/>
      <c r="E54" s="63"/>
      <c r="F54" s="247" t="s">
        <v>227</v>
      </c>
      <c r="G54" s="237" t="s">
        <v>229</v>
      </c>
      <c r="H54" s="248" t="s">
        <v>228</v>
      </c>
      <c r="I54" s="331" t="s">
        <v>313</v>
      </c>
      <c r="J54" s="227">
        <v>4</v>
      </c>
      <c r="K54" s="227">
        <v>8</v>
      </c>
      <c r="L54" s="295">
        <v>5</v>
      </c>
    </row>
    <row r="55" spans="1:12" s="44" customFormat="1" ht="63.75">
      <c r="A55" s="364"/>
      <c r="B55" s="347"/>
      <c r="C55" s="80" t="s">
        <v>104</v>
      </c>
      <c r="D55" s="62"/>
      <c r="E55" s="63"/>
      <c r="F55" s="247" t="s">
        <v>230</v>
      </c>
      <c r="G55" s="237" t="s">
        <v>231</v>
      </c>
      <c r="H55" s="227" t="s">
        <v>130</v>
      </c>
      <c r="I55" s="331" t="s">
        <v>313</v>
      </c>
      <c r="J55" s="316" t="s">
        <v>284</v>
      </c>
      <c r="K55" s="316" t="s">
        <v>284</v>
      </c>
      <c r="L55" s="297" t="s">
        <v>285</v>
      </c>
    </row>
    <row r="56" spans="1:12" s="44" customFormat="1" ht="38.25">
      <c r="A56" s="364"/>
      <c r="B56" s="252" t="s">
        <v>67</v>
      </c>
      <c r="C56" s="251" t="s">
        <v>126</v>
      </c>
      <c r="D56" s="62"/>
      <c r="E56" s="63"/>
      <c r="F56" s="247" t="s">
        <v>232</v>
      </c>
      <c r="G56" s="237" t="s">
        <v>233</v>
      </c>
      <c r="H56" s="227" t="s">
        <v>130</v>
      </c>
      <c r="I56" s="330" t="s">
        <v>314</v>
      </c>
      <c r="J56" s="227">
        <v>1353.8</v>
      </c>
      <c r="K56" s="227">
        <v>1264.8</v>
      </c>
      <c r="L56" s="298">
        <v>2000</v>
      </c>
    </row>
    <row r="57" spans="1:12" s="44" customFormat="1" ht="48">
      <c r="A57" s="364"/>
      <c r="B57" s="355" t="s">
        <v>68</v>
      </c>
      <c r="C57" s="80" t="s">
        <v>105</v>
      </c>
      <c r="D57" s="62"/>
      <c r="E57" s="63"/>
      <c r="F57" s="247" t="s">
        <v>234</v>
      </c>
      <c r="G57" s="237" t="s">
        <v>235</v>
      </c>
      <c r="H57" s="227" t="s">
        <v>130</v>
      </c>
      <c r="I57" s="331" t="s">
        <v>315</v>
      </c>
      <c r="J57" s="227">
        <v>4</v>
      </c>
      <c r="K57" s="207">
        <v>5</v>
      </c>
      <c r="L57" s="295">
        <v>10</v>
      </c>
    </row>
    <row r="58" spans="1:12" s="44" customFormat="1" ht="51">
      <c r="A58" s="364"/>
      <c r="B58" s="356"/>
      <c r="C58" s="80" t="s">
        <v>106</v>
      </c>
      <c r="D58" s="62"/>
      <c r="E58" s="63"/>
      <c r="F58" s="247" t="s">
        <v>236</v>
      </c>
      <c r="G58" s="237" t="s">
        <v>237</v>
      </c>
      <c r="H58" s="227" t="s">
        <v>139</v>
      </c>
      <c r="I58" s="331" t="s">
        <v>315</v>
      </c>
      <c r="J58" s="207" t="s">
        <v>288</v>
      </c>
      <c r="K58" s="207" t="s">
        <v>288</v>
      </c>
      <c r="L58" s="298">
        <v>11896</v>
      </c>
    </row>
    <row r="59" spans="1:12" s="44" customFormat="1" ht="48">
      <c r="A59" s="364"/>
      <c r="B59" s="356"/>
      <c r="C59" s="80" t="s">
        <v>107</v>
      </c>
      <c r="D59" s="62"/>
      <c r="E59" s="63"/>
      <c r="F59" s="247" t="s">
        <v>238</v>
      </c>
      <c r="G59" s="237" t="s">
        <v>239</v>
      </c>
      <c r="H59" s="227" t="s">
        <v>139</v>
      </c>
      <c r="I59" s="331" t="s">
        <v>315</v>
      </c>
      <c r="J59" s="207" t="s">
        <v>289</v>
      </c>
      <c r="K59" s="299">
        <v>4000</v>
      </c>
      <c r="L59" s="299">
        <v>6800</v>
      </c>
    </row>
    <row r="60" spans="1:12" s="44" customFormat="1" ht="14.25">
      <c r="A60" s="368"/>
      <c r="B60" s="10" t="s">
        <v>40</v>
      </c>
      <c r="C60" s="182"/>
      <c r="D60" s="62"/>
      <c r="E60" s="63"/>
      <c r="F60" s="217"/>
      <c r="G60" s="237"/>
      <c r="H60" s="227"/>
      <c r="I60" s="325"/>
      <c r="J60" s="62"/>
      <c r="K60" s="227"/>
      <c r="L60" s="288"/>
    </row>
    <row r="61" spans="1:12" s="44" customFormat="1" ht="15" thickBot="1">
      <c r="A61" s="365"/>
      <c r="B61" s="184" t="s">
        <v>25</v>
      </c>
      <c r="C61" s="55"/>
      <c r="D61" s="64"/>
      <c r="E61" s="65"/>
      <c r="F61" s="218"/>
      <c r="G61" s="238"/>
      <c r="H61" s="228"/>
      <c r="I61" s="326"/>
      <c r="J61" s="64"/>
      <c r="K61" s="228"/>
      <c r="L61" s="289"/>
    </row>
    <row r="62" spans="1:12" s="44" customFormat="1" ht="51">
      <c r="A62" s="364" t="s">
        <v>8</v>
      </c>
      <c r="B62" s="346" t="s">
        <v>18</v>
      </c>
      <c r="C62" s="81" t="s">
        <v>127</v>
      </c>
      <c r="D62" s="58"/>
      <c r="E62" s="59"/>
      <c r="F62" s="253" t="s">
        <v>204</v>
      </c>
      <c r="G62" s="239" t="s">
        <v>240</v>
      </c>
      <c r="H62" s="254" t="s">
        <v>205</v>
      </c>
      <c r="I62" s="332" t="s">
        <v>308</v>
      </c>
      <c r="J62" s="229">
        <v>17</v>
      </c>
      <c r="K62" s="229">
        <v>19</v>
      </c>
      <c r="L62" s="300">
        <v>20</v>
      </c>
    </row>
    <row r="63" spans="1:12" s="44" customFormat="1" ht="51">
      <c r="A63" s="364"/>
      <c r="B63" s="400"/>
      <c r="C63" s="86" t="s">
        <v>108</v>
      </c>
      <c r="D63" s="53"/>
      <c r="E63" s="54"/>
      <c r="F63" s="255" t="s">
        <v>241</v>
      </c>
      <c r="G63" s="250" t="s">
        <v>243</v>
      </c>
      <c r="H63" s="249" t="s">
        <v>242</v>
      </c>
      <c r="I63" s="333" t="s">
        <v>316</v>
      </c>
      <c r="J63" s="249">
        <v>77</v>
      </c>
      <c r="K63" s="249">
        <v>57</v>
      </c>
      <c r="L63" s="301">
        <v>0.85</v>
      </c>
    </row>
    <row r="64" spans="1:12" s="44" customFormat="1" ht="38.25">
      <c r="A64" s="364"/>
      <c r="B64" s="401"/>
      <c r="C64" s="86" t="s">
        <v>109</v>
      </c>
      <c r="D64" s="185"/>
      <c r="E64" s="186"/>
      <c r="F64" s="256" t="s">
        <v>244</v>
      </c>
      <c r="G64" s="240" t="s">
        <v>245</v>
      </c>
      <c r="H64" s="230" t="s">
        <v>242</v>
      </c>
      <c r="I64" s="334" t="s">
        <v>303</v>
      </c>
      <c r="J64" s="230">
        <v>12.34</v>
      </c>
      <c r="K64" s="305">
        <v>0.04</v>
      </c>
      <c r="L64" s="305">
        <v>0.2</v>
      </c>
    </row>
    <row r="65" spans="1:12" s="44" customFormat="1" ht="25.5">
      <c r="A65" s="364"/>
      <c r="B65" s="348" t="s">
        <v>28</v>
      </c>
      <c r="C65" s="391" t="s">
        <v>110</v>
      </c>
      <c r="D65" s="66"/>
      <c r="E65" s="67"/>
      <c r="F65" s="257" t="s">
        <v>246</v>
      </c>
      <c r="G65" s="397" t="s">
        <v>248</v>
      </c>
      <c r="H65" s="258" t="s">
        <v>249</v>
      </c>
      <c r="I65" s="335" t="s">
        <v>317</v>
      </c>
      <c r="J65" s="306">
        <v>13179</v>
      </c>
      <c r="K65" s="231">
        <v>14556</v>
      </c>
      <c r="L65" s="306">
        <v>15000</v>
      </c>
    </row>
    <row r="66" spans="1:12" s="44" customFormat="1" ht="25.5">
      <c r="A66" s="364"/>
      <c r="B66" s="349"/>
      <c r="C66" s="392"/>
      <c r="D66" s="66"/>
      <c r="E66" s="67"/>
      <c r="F66" s="257" t="s">
        <v>247</v>
      </c>
      <c r="G66" s="398"/>
      <c r="H66" s="258" t="s">
        <v>250</v>
      </c>
      <c r="I66" s="335" t="s">
        <v>317</v>
      </c>
      <c r="J66" s="306">
        <v>3548</v>
      </c>
      <c r="K66" s="231">
        <v>3774</v>
      </c>
      <c r="L66" s="306">
        <v>5000</v>
      </c>
    </row>
    <row r="67" spans="1:12" s="44" customFormat="1" ht="48">
      <c r="A67" s="364"/>
      <c r="B67" s="349"/>
      <c r="C67" s="86" t="s">
        <v>111</v>
      </c>
      <c r="D67" s="66"/>
      <c r="E67" s="67"/>
      <c r="F67" s="257" t="s">
        <v>251</v>
      </c>
      <c r="G67" s="241" t="s">
        <v>253</v>
      </c>
      <c r="H67" s="231" t="s">
        <v>252</v>
      </c>
      <c r="I67" s="336" t="s">
        <v>308</v>
      </c>
      <c r="J67" s="231">
        <v>29</v>
      </c>
      <c r="K67" s="231">
        <v>33</v>
      </c>
      <c r="L67" s="302">
        <v>50</v>
      </c>
    </row>
    <row r="68" spans="1:12" s="44" customFormat="1" ht="38.25">
      <c r="A68" s="364"/>
      <c r="B68" s="347"/>
      <c r="C68" s="86" t="s">
        <v>112</v>
      </c>
      <c r="D68" s="66"/>
      <c r="E68" s="67"/>
      <c r="F68" s="257" t="s">
        <v>254</v>
      </c>
      <c r="G68" s="259" t="s">
        <v>255</v>
      </c>
      <c r="H68" s="231" t="s">
        <v>130</v>
      </c>
      <c r="I68" s="335" t="s">
        <v>316</v>
      </c>
      <c r="J68" s="231">
        <v>359</v>
      </c>
      <c r="K68" s="231">
        <v>58</v>
      </c>
      <c r="L68" s="302">
        <v>500</v>
      </c>
    </row>
    <row r="69" spans="1:12" ht="25.5">
      <c r="A69" s="364"/>
      <c r="B69" s="348" t="s">
        <v>43</v>
      </c>
      <c r="C69" s="80" t="s">
        <v>113</v>
      </c>
      <c r="D69" s="68"/>
      <c r="E69" s="69"/>
      <c r="F69" s="260" t="s">
        <v>256</v>
      </c>
      <c r="G69" s="242" t="s">
        <v>257</v>
      </c>
      <c r="H69" s="232" t="s">
        <v>130</v>
      </c>
      <c r="I69" s="333" t="s">
        <v>305</v>
      </c>
      <c r="J69" s="317">
        <v>1470</v>
      </c>
      <c r="K69" s="232">
        <v>866</v>
      </c>
      <c r="L69" s="307">
        <v>25000</v>
      </c>
    </row>
    <row r="70" spans="1:12" ht="36">
      <c r="A70" s="364"/>
      <c r="B70" s="349"/>
      <c r="C70" s="154" t="s">
        <v>114</v>
      </c>
      <c r="D70" s="187"/>
      <c r="E70" s="188"/>
      <c r="F70" s="219" t="s">
        <v>258</v>
      </c>
      <c r="G70" s="243" t="s">
        <v>260</v>
      </c>
      <c r="H70" s="233" t="s">
        <v>259</v>
      </c>
      <c r="I70" s="336" t="s">
        <v>318</v>
      </c>
      <c r="J70" s="318" t="s">
        <v>290</v>
      </c>
      <c r="K70" s="233">
        <v>3026</v>
      </c>
      <c r="L70" s="308">
        <v>3000</v>
      </c>
    </row>
    <row r="71" spans="1:12" ht="38.25">
      <c r="A71" s="364"/>
      <c r="B71" s="347"/>
      <c r="C71" s="154" t="s">
        <v>115</v>
      </c>
      <c r="D71" s="187"/>
      <c r="E71" s="188"/>
      <c r="F71" s="219" t="s">
        <v>261</v>
      </c>
      <c r="G71" s="243" t="s">
        <v>262</v>
      </c>
      <c r="H71" s="233" t="s">
        <v>130</v>
      </c>
      <c r="I71" s="335" t="s">
        <v>303</v>
      </c>
      <c r="J71" s="233">
        <v>2</v>
      </c>
      <c r="K71" s="318">
        <v>2</v>
      </c>
      <c r="L71" s="303">
        <v>4</v>
      </c>
    </row>
    <row r="72" spans="1:12" ht="15" thickBot="1">
      <c r="A72" s="365"/>
      <c r="B72" s="16" t="s">
        <v>25</v>
      </c>
      <c r="C72" s="71"/>
      <c r="D72" s="72"/>
      <c r="E72" s="73"/>
      <c r="F72" s="220"/>
      <c r="G72" s="244"/>
      <c r="H72" s="234"/>
      <c r="I72" s="337"/>
      <c r="J72" s="72"/>
      <c r="K72" s="234"/>
      <c r="L72" s="304"/>
    </row>
    <row r="73" spans="1:12" ht="51">
      <c r="A73" s="363" t="s">
        <v>11</v>
      </c>
      <c r="B73" s="346" t="s">
        <v>29</v>
      </c>
      <c r="C73" s="81" t="s">
        <v>116</v>
      </c>
      <c r="D73" s="74"/>
      <c r="E73" s="75"/>
      <c r="F73" s="261" t="s">
        <v>263</v>
      </c>
      <c r="G73" s="245" t="s">
        <v>265</v>
      </c>
      <c r="H73" s="235" t="s">
        <v>130</v>
      </c>
      <c r="I73" s="332" t="s">
        <v>319</v>
      </c>
      <c r="J73" s="235">
        <v>3</v>
      </c>
      <c r="K73" s="344">
        <v>0</v>
      </c>
      <c r="L73" s="309">
        <v>7</v>
      </c>
    </row>
    <row r="74" spans="1:12" ht="63.75">
      <c r="A74" s="364"/>
      <c r="B74" s="347"/>
      <c r="C74" s="86" t="s">
        <v>128</v>
      </c>
      <c r="D74" s="74"/>
      <c r="E74" s="75"/>
      <c r="F74" s="261" t="s">
        <v>264</v>
      </c>
      <c r="G74" s="245" t="s">
        <v>266</v>
      </c>
      <c r="H74" s="235" t="s">
        <v>130</v>
      </c>
      <c r="I74" s="332" t="s">
        <v>327</v>
      </c>
      <c r="J74" s="235">
        <v>45</v>
      </c>
      <c r="K74" s="344">
        <v>19</v>
      </c>
      <c r="L74" s="309">
        <v>150</v>
      </c>
    </row>
    <row r="75" spans="1:12" ht="51">
      <c r="A75" s="364"/>
      <c r="B75" s="348" t="s">
        <v>19</v>
      </c>
      <c r="C75" s="80" t="s">
        <v>117</v>
      </c>
      <c r="D75" s="68"/>
      <c r="E75" s="69"/>
      <c r="F75" s="260" t="s">
        <v>267</v>
      </c>
      <c r="G75" s="242" t="s">
        <v>272</v>
      </c>
      <c r="H75" s="232" t="s">
        <v>271</v>
      </c>
      <c r="I75" s="338" t="s">
        <v>303</v>
      </c>
      <c r="J75" s="317" t="s">
        <v>287</v>
      </c>
      <c r="K75" s="317" t="s">
        <v>283</v>
      </c>
      <c r="L75" s="310" t="s">
        <v>283</v>
      </c>
    </row>
    <row r="76" spans="1:12" ht="51">
      <c r="A76" s="364"/>
      <c r="B76" s="349"/>
      <c r="C76" s="154" t="s">
        <v>118</v>
      </c>
      <c r="D76" s="187"/>
      <c r="E76" s="188"/>
      <c r="F76" s="262" t="s">
        <v>268</v>
      </c>
      <c r="G76" s="243" t="s">
        <v>273</v>
      </c>
      <c r="H76" s="233" t="s">
        <v>130</v>
      </c>
      <c r="I76" s="338" t="s">
        <v>303</v>
      </c>
      <c r="J76" s="233">
        <v>250</v>
      </c>
      <c r="K76" s="233">
        <v>25</v>
      </c>
      <c r="L76" s="303">
        <v>300</v>
      </c>
    </row>
    <row r="77" spans="1:12" ht="38.25">
      <c r="A77" s="364"/>
      <c r="B77" s="349"/>
      <c r="C77" s="154" t="s">
        <v>119</v>
      </c>
      <c r="D77" s="187"/>
      <c r="E77" s="188"/>
      <c r="F77" s="262" t="s">
        <v>269</v>
      </c>
      <c r="G77" s="243" t="s">
        <v>274</v>
      </c>
      <c r="H77" s="233" t="s">
        <v>130</v>
      </c>
      <c r="I77" s="338" t="s">
        <v>303</v>
      </c>
      <c r="J77" s="233">
        <v>590</v>
      </c>
      <c r="K77" s="233">
        <v>220</v>
      </c>
      <c r="L77" s="303">
        <v>700</v>
      </c>
    </row>
    <row r="78" spans="1:12" ht="51">
      <c r="A78" s="364"/>
      <c r="B78" s="347"/>
      <c r="C78" s="154" t="s">
        <v>120</v>
      </c>
      <c r="D78" s="187"/>
      <c r="E78" s="188"/>
      <c r="F78" s="262" t="s">
        <v>270</v>
      </c>
      <c r="G78" s="243" t="s">
        <v>275</v>
      </c>
      <c r="H78" s="233" t="s">
        <v>130</v>
      </c>
      <c r="I78" s="338" t="s">
        <v>303</v>
      </c>
      <c r="J78" s="233">
        <v>8</v>
      </c>
      <c r="K78" s="233">
        <v>26</v>
      </c>
      <c r="L78" s="303">
        <v>12</v>
      </c>
    </row>
    <row r="79" spans="1:12" ht="15" thickBot="1">
      <c r="A79" s="365"/>
      <c r="B79" s="16" t="s">
        <v>25</v>
      </c>
      <c r="C79" s="71"/>
      <c r="D79" s="72"/>
      <c r="E79" s="73"/>
      <c r="F79" s="220"/>
      <c r="G79" s="244"/>
      <c r="H79" s="234"/>
      <c r="I79" s="340"/>
      <c r="J79" s="234"/>
      <c r="K79" s="234"/>
      <c r="L79" s="290"/>
    </row>
    <row r="80" spans="1:12" ht="38.25">
      <c r="A80" s="363" t="s">
        <v>41</v>
      </c>
      <c r="B80" s="346" t="s">
        <v>42</v>
      </c>
      <c r="C80" s="81" t="s">
        <v>121</v>
      </c>
      <c r="D80" s="209"/>
      <c r="E80" s="210"/>
      <c r="F80" s="263" t="s">
        <v>276</v>
      </c>
      <c r="G80" s="246" t="s">
        <v>277</v>
      </c>
      <c r="H80" s="236" t="s">
        <v>130</v>
      </c>
      <c r="I80" s="338" t="s">
        <v>303</v>
      </c>
      <c r="J80" s="236">
        <v>182</v>
      </c>
      <c r="K80" s="236">
        <v>197</v>
      </c>
      <c r="L80" s="311">
        <v>200</v>
      </c>
    </row>
    <row r="81" spans="1:12" ht="51">
      <c r="A81" s="364"/>
      <c r="B81" s="349"/>
      <c r="C81" s="387" t="s">
        <v>129</v>
      </c>
      <c r="D81" s="68"/>
      <c r="E81" s="68"/>
      <c r="F81" s="271" t="s">
        <v>278</v>
      </c>
      <c r="G81" s="269" t="s">
        <v>280</v>
      </c>
      <c r="H81" s="232" t="s">
        <v>130</v>
      </c>
      <c r="I81" s="338" t="s">
        <v>303</v>
      </c>
      <c r="J81" s="232">
        <v>3</v>
      </c>
      <c r="K81" s="232">
        <v>12</v>
      </c>
      <c r="L81" s="312">
        <v>21</v>
      </c>
    </row>
    <row r="82" spans="1:12" ht="64.5" thickBot="1">
      <c r="A82" s="364"/>
      <c r="B82" s="347"/>
      <c r="C82" s="388"/>
      <c r="D82" s="68"/>
      <c r="E82" s="68"/>
      <c r="F82" s="271" t="s">
        <v>279</v>
      </c>
      <c r="G82" s="270" t="s">
        <v>281</v>
      </c>
      <c r="H82" s="235" t="s">
        <v>130</v>
      </c>
      <c r="I82" s="338" t="s">
        <v>303</v>
      </c>
      <c r="J82" s="235">
        <v>0</v>
      </c>
      <c r="K82" s="235">
        <v>0</v>
      </c>
      <c r="L82" s="313">
        <v>50</v>
      </c>
    </row>
    <row r="83" spans="1:12" ht="15" thickBot="1">
      <c r="A83" s="365"/>
      <c r="B83" s="16" t="s">
        <v>25</v>
      </c>
      <c r="C83" s="71"/>
      <c r="D83" s="264"/>
      <c r="E83" s="265"/>
      <c r="F83" s="266"/>
      <c r="G83" s="267"/>
      <c r="H83" s="268"/>
      <c r="I83" s="339"/>
      <c r="J83" s="264"/>
      <c r="K83" s="264"/>
      <c r="L83" s="314"/>
    </row>
    <row r="84" spans="1:12" s="44" customFormat="1" ht="12.75">
      <c r="A84" s="36" t="s">
        <v>37</v>
      </c>
      <c r="B84" s="76"/>
      <c r="I84" s="327"/>
      <c r="L84" s="275"/>
    </row>
    <row r="85" spans="1:12" s="44" customFormat="1" ht="12.75">
      <c r="A85" s="37" t="s">
        <v>47</v>
      </c>
      <c r="B85" s="77"/>
      <c r="C85" s="77"/>
      <c r="D85" s="77"/>
      <c r="E85" s="77"/>
      <c r="I85" s="327"/>
      <c r="L85" s="275"/>
    </row>
    <row r="86" spans="1:12" s="78" customFormat="1" ht="12.75">
      <c r="A86" s="410" t="s">
        <v>55</v>
      </c>
      <c r="B86" s="411"/>
      <c r="C86" s="411"/>
      <c r="D86" s="411"/>
      <c r="E86" s="411"/>
      <c r="F86" s="411"/>
      <c r="I86" s="327"/>
      <c r="L86" s="276"/>
    </row>
    <row r="87" spans="1:12" s="44" customFormat="1" ht="12.75">
      <c r="A87" s="38" t="s">
        <v>48</v>
      </c>
      <c r="B87" s="78"/>
      <c r="I87" s="327"/>
      <c r="L87" s="275"/>
    </row>
    <row r="88" ht="15.75">
      <c r="A88" s="39"/>
    </row>
  </sheetData>
  <sheetProtection/>
  <mergeCells count="45">
    <mergeCell ref="B10:B11"/>
    <mergeCell ref="B15:B16"/>
    <mergeCell ref="B35:B36"/>
    <mergeCell ref="A86:F86"/>
    <mergeCell ref="A80:A83"/>
    <mergeCell ref="A39:A50"/>
    <mergeCell ref="A51:A61"/>
    <mergeCell ref="B43:B45"/>
    <mergeCell ref="B46:B47"/>
    <mergeCell ref="B57:B59"/>
    <mergeCell ref="A1:L1"/>
    <mergeCell ref="B3:B8"/>
    <mergeCell ref="A62:A72"/>
    <mergeCell ref="A73:A79"/>
    <mergeCell ref="A3:A26"/>
    <mergeCell ref="C5:C6"/>
    <mergeCell ref="A27:A38"/>
    <mergeCell ref="B17:B20"/>
    <mergeCell ref="B21:B25"/>
    <mergeCell ref="B27:B30"/>
    <mergeCell ref="B69:B71"/>
    <mergeCell ref="B73:B74"/>
    <mergeCell ref="B75:B78"/>
    <mergeCell ref="B40:B42"/>
    <mergeCell ref="B54:B55"/>
    <mergeCell ref="B62:B64"/>
    <mergeCell ref="C28:C29"/>
    <mergeCell ref="G28:G29"/>
    <mergeCell ref="C33:C34"/>
    <mergeCell ref="C65:C66"/>
    <mergeCell ref="G65:G66"/>
    <mergeCell ref="B33:B34"/>
    <mergeCell ref="G33:G34"/>
    <mergeCell ref="B65:B68"/>
    <mergeCell ref="C51:C52"/>
    <mergeCell ref="C81:C82"/>
    <mergeCell ref="B80:B82"/>
    <mergeCell ref="I5:I6"/>
    <mergeCell ref="C35:C36"/>
    <mergeCell ref="G35:G36"/>
    <mergeCell ref="C40:C41"/>
    <mergeCell ref="G40:G41"/>
    <mergeCell ref="B51:B52"/>
    <mergeCell ref="G51:G52"/>
    <mergeCell ref="G5:G6"/>
  </mergeCells>
  <printOptions horizontalCentered="1"/>
  <pageMargins left="0.15748031496062992" right="0.15748031496062992" top="0.31496062992125984" bottom="0.35433070866141736" header="0.15748031496062992" footer="0.1968503937007874"/>
  <pageSetup fitToHeight="0" fitToWidth="1" horizontalDpi="600" verticalDpi="600" orientation="landscape" paperSize="8" scale="81" r:id="rId1"/>
  <headerFooter alignWithMargins="0">
    <oddFooter>&amp;LT2&amp;RStranica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Helena Matuša</cp:lastModifiedBy>
  <cp:lastPrinted>2018-09-14T14:38:31Z</cp:lastPrinted>
  <dcterms:created xsi:type="dcterms:W3CDTF">2010-03-25T12:47:07Z</dcterms:created>
  <dcterms:modified xsi:type="dcterms:W3CDTF">2018-09-17T04:21:13Z</dcterms:modified>
  <cp:category/>
  <cp:version/>
  <cp:contentType/>
  <cp:contentStatus/>
</cp:coreProperties>
</file>