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20" yWindow="75" windowWidth="14430" windowHeight="11760" activeTab="2"/>
  </bookViews>
  <sheets>
    <sheet name="Donja Stubica" sheetId="1" r:id="rId1"/>
    <sheet name="Oroslavje" sheetId="2" r:id="rId2"/>
    <sheet name="Zabok" sheetId="3" r:id="rId3"/>
  </sheets>
  <definedNames>
    <definedName name="_FiltarBazePodataka" localSheetId="0" hidden="1">'Donja Stubica'!#REF!</definedName>
    <definedName name="_FiltarBazePodataka" localSheetId="1" hidden="1">'Oroslavje'!#REF!</definedName>
    <definedName name="_FiltarBazePodataka" localSheetId="2" hidden="1">'Zabok'!#REF!</definedName>
    <definedName name="_xlnm.Print_Area" localSheetId="1">'Oroslavje'!#REF!</definedName>
    <definedName name="_xlnm.Print_Area" localSheetId="2">'Zabok'!#REF!</definedName>
  </definedNames>
  <calcPr fullCalcOnLoad="1"/>
</workbook>
</file>

<file path=xl/sharedStrings.xml><?xml version="1.0" encoding="utf-8"?>
<sst xmlns="http://schemas.openxmlformats.org/spreadsheetml/2006/main" count="70" uniqueCount="23">
  <si>
    <t>UKUPNO</t>
  </si>
  <si>
    <t>PRILOG VI: REFERENTNA POTROŠNJA ENERGENATA I GODIŠNJI TROŠKOVI</t>
  </si>
  <si>
    <t>Napomena: bez PDV-a</t>
  </si>
  <si>
    <t>REFERENTNA CIJENA ELEKTRIČNE ENERGIJE (kn/kWh)</t>
  </si>
  <si>
    <t xml:space="preserve">GODIŠNJI PROSJEK </t>
  </si>
  <si>
    <t>Godina</t>
  </si>
  <si>
    <t>Mjesec</t>
  </si>
  <si>
    <t>VT kWh</t>
  </si>
  <si>
    <t>NT kWh</t>
  </si>
  <si>
    <t>Snaga</t>
  </si>
  <si>
    <t>JE kVARh</t>
  </si>
  <si>
    <t>Ukupna potrošnja električne energije</t>
  </si>
  <si>
    <t>Cijena [kn]</t>
  </si>
  <si>
    <t>Iznos s PDV-om</t>
  </si>
  <si>
    <t>UKUPNA GODIŠNJA POTROŠNJA ELEKTRIČNE ENERGIJE (kWh)</t>
  </si>
  <si>
    <t>UKUPNA GODIŠNJA POTROŠNJA ELEKTRIČNE ENERGIJE (kn)</t>
  </si>
  <si>
    <t>Referentna potrošnja električne energije za rasvjetu</t>
  </si>
  <si>
    <t>UKUPNA INSTALIRANA SNAGA UNUTARNJE RASVJETE (kW)</t>
  </si>
  <si>
    <t>REFERENTNA POTROŠNJA UNUTARNJE RASVJETE (kWh)</t>
  </si>
  <si>
    <t>REFERENTAN BROJ RADNIH SATI GODIŠNJE (h)</t>
  </si>
  <si>
    <t>REFERENTNA POTROŠNJA UNUTARNJE RASVJETE (kn)</t>
  </si>
  <si>
    <t>UKUPNA INSTALIRANA SNAGA UNUTARNJE RASVJETE BEZ DVORANE (kW)</t>
  </si>
  <si>
    <t>Napomena: Dvorana nije dio projekta obzirom da je u dvorani ispravna rasvjeta novije proizvodnje.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</si>
</sst>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4" fontId="0" fillId="0" borderId="0" xfId="0" applyNumberFormat="1" applyAlignment="1">
      <alignment wrapText="1"/>
    </xf>
    <xf numFmtId="0" fontId="2" fillId="0" borderId="10" xfId="0" applyFont="1" applyBorder="1" applyAlignment="1">
      <alignment wrapText="1"/>
    </xf>
    <xf numFmtId="164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wrapText="1"/>
    </xf>
    <xf numFmtId="164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164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" fontId="2" fillId="0" borderId="0" xfId="0" applyNumberFormat="1" applyFont="1" applyBorder="1" applyAlignment="1">
      <alignment wrapText="1"/>
    </xf>
    <xf numFmtId="164" fontId="0" fillId="0" borderId="10" xfId="0" applyNumberForma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0" xfId="0" applyAlignment="1">
      <alignment horizontal="left"/>
    </xf>
    <xf numFmtId="1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6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view="pageBreakPreview" zoomScale="60" zoomScalePageLayoutView="0" workbookViewId="0" topLeftCell="A22">
      <selection activeCell="I61" sqref="I61"/>
    </sheetView>
  </sheetViews>
  <sheetFormatPr defaultColWidth="9.140625" defaultRowHeight="12.75"/>
  <cols>
    <col min="1" max="1" width="10.8515625" style="0" customWidth="1"/>
    <col min="2" max="2" width="9.00390625" style="0" customWidth="1"/>
    <col min="3" max="3" width="10.421875" style="0" customWidth="1"/>
    <col min="4" max="4" width="10.140625" style="0" customWidth="1"/>
    <col min="5" max="5" width="8.140625" style="0" customWidth="1"/>
    <col min="6" max="6" width="12.140625" style="0" customWidth="1"/>
    <col min="7" max="7" width="18.421875" style="0" customWidth="1"/>
    <col min="8" max="8" width="15.8515625" style="0" customWidth="1"/>
    <col min="9" max="9" width="26.57421875" style="0" customWidth="1"/>
  </cols>
  <sheetData>
    <row r="1" spans="1:9" ht="31.5" customHeight="1">
      <c r="A1" s="24" t="s">
        <v>1</v>
      </c>
      <c r="B1" s="25"/>
      <c r="C1" s="25"/>
      <c r="D1" s="25"/>
      <c r="E1" s="25"/>
      <c r="F1" s="25"/>
      <c r="G1" s="25"/>
      <c r="H1" s="25"/>
      <c r="I1" s="21"/>
    </row>
    <row r="2" spans="1:8" ht="18">
      <c r="A2" s="34" t="s">
        <v>11</v>
      </c>
      <c r="B2" s="35"/>
      <c r="C2" s="35"/>
      <c r="D2" s="33"/>
      <c r="E2" s="33"/>
      <c r="F2" s="33"/>
      <c r="G2" s="33"/>
      <c r="H2" s="33"/>
    </row>
    <row r="3" spans="1:8" ht="12.75">
      <c r="A3" s="5" t="s">
        <v>5</v>
      </c>
      <c r="B3" s="5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12</v>
      </c>
      <c r="H3" s="7" t="s">
        <v>13</v>
      </c>
    </row>
    <row r="4" spans="1:8" ht="12.75">
      <c r="A4" s="1">
        <v>2014</v>
      </c>
      <c r="B4" s="1">
        <v>12</v>
      </c>
      <c r="C4" s="8">
        <v>4350</v>
      </c>
      <c r="D4" s="8">
        <v>638</v>
      </c>
      <c r="E4" s="8">
        <v>43</v>
      </c>
      <c r="F4" s="8"/>
      <c r="G4" s="6">
        <v>5370</v>
      </c>
      <c r="H4" s="6">
        <v>6712.5</v>
      </c>
    </row>
    <row r="5" spans="1:8" ht="12.75">
      <c r="A5" s="1">
        <v>2014</v>
      </c>
      <c r="B5" s="1">
        <v>11</v>
      </c>
      <c r="C5" s="8">
        <v>4152</v>
      </c>
      <c r="D5" s="8">
        <v>575</v>
      </c>
      <c r="E5" s="8">
        <v>37</v>
      </c>
      <c r="F5" s="8"/>
      <c r="G5" s="6">
        <v>4974.3175</v>
      </c>
      <c r="H5" s="6">
        <v>6217.896875</v>
      </c>
    </row>
    <row r="6" spans="1:8" ht="12.75">
      <c r="A6" s="1">
        <v>2014</v>
      </c>
      <c r="B6" s="1">
        <v>10</v>
      </c>
      <c r="C6" s="8">
        <v>3381</v>
      </c>
      <c r="D6" s="8">
        <v>748</v>
      </c>
      <c r="E6" s="8">
        <v>40</v>
      </c>
      <c r="F6" s="8"/>
      <c r="G6" s="6">
        <v>5513.7906</v>
      </c>
      <c r="H6" s="6">
        <v>6892.23825</v>
      </c>
    </row>
    <row r="7" spans="1:8" ht="12.75">
      <c r="A7" s="1">
        <v>2014</v>
      </c>
      <c r="B7" s="1">
        <v>9</v>
      </c>
      <c r="C7" s="8">
        <v>2381</v>
      </c>
      <c r="D7" s="8">
        <v>531</v>
      </c>
      <c r="E7" s="8">
        <v>31</v>
      </c>
      <c r="F7" s="8"/>
      <c r="G7" s="6">
        <v>4114.4248</v>
      </c>
      <c r="H7" s="6">
        <v>5142.951</v>
      </c>
    </row>
    <row r="8" spans="1:8" ht="12.75">
      <c r="A8" s="1">
        <v>2014</v>
      </c>
      <c r="B8" s="1">
        <v>8</v>
      </c>
      <c r="C8" s="8">
        <v>411</v>
      </c>
      <c r="D8" s="8">
        <v>221</v>
      </c>
      <c r="E8" s="8">
        <v>9</v>
      </c>
      <c r="F8" s="8"/>
      <c r="G8" s="6">
        <v>1072.8692</v>
      </c>
      <c r="H8" s="6">
        <v>1340.0115</v>
      </c>
    </row>
    <row r="9" spans="1:8" ht="12.75">
      <c r="A9" s="1">
        <v>2014</v>
      </c>
      <c r="B9" s="1">
        <v>7</v>
      </c>
      <c r="C9" s="8">
        <v>432</v>
      </c>
      <c r="D9" s="8">
        <v>210</v>
      </c>
      <c r="E9" s="8">
        <v>8</v>
      </c>
      <c r="F9" s="8"/>
      <c r="G9" s="6">
        <v>995.3638000000001</v>
      </c>
      <c r="H9" s="6">
        <v>1243.8922499999999</v>
      </c>
    </row>
    <row r="10" spans="1:8" ht="12.75">
      <c r="A10" s="1">
        <v>2014</v>
      </c>
      <c r="B10" s="1">
        <v>6</v>
      </c>
      <c r="C10" s="8">
        <v>1593</v>
      </c>
      <c r="D10" s="8">
        <v>475</v>
      </c>
      <c r="E10" s="8">
        <v>22</v>
      </c>
      <c r="F10" s="8"/>
      <c r="G10" s="6">
        <v>2906.0456999999997</v>
      </c>
      <c r="H10" s="6">
        <v>3632.5571250000003</v>
      </c>
    </row>
    <row r="11" spans="1:8" ht="12.75">
      <c r="A11" s="1">
        <v>2014</v>
      </c>
      <c r="B11" s="1">
        <v>5</v>
      </c>
      <c r="C11" s="8">
        <v>2433</v>
      </c>
      <c r="D11" s="8">
        <v>627</v>
      </c>
      <c r="E11" s="8">
        <v>32</v>
      </c>
      <c r="F11" s="8"/>
      <c r="G11" s="6">
        <v>4266.4863000000005</v>
      </c>
      <c r="H11" s="6">
        <v>5331.022875</v>
      </c>
    </row>
    <row r="12" spans="1:8" ht="12.75">
      <c r="A12" s="1">
        <v>2014</v>
      </c>
      <c r="B12" s="1">
        <v>4</v>
      </c>
      <c r="C12" s="8">
        <v>2402</v>
      </c>
      <c r="D12" s="8">
        <v>689</v>
      </c>
      <c r="E12" s="8">
        <v>47</v>
      </c>
      <c r="F12" s="8"/>
      <c r="G12" s="6">
        <v>5403.9552</v>
      </c>
      <c r="H12" s="6">
        <v>6754.9439999999995</v>
      </c>
    </row>
    <row r="13" spans="1:8" ht="12.75">
      <c r="A13" s="1">
        <v>2014</v>
      </c>
      <c r="B13" s="1">
        <v>3</v>
      </c>
      <c r="C13" s="8">
        <v>3550</v>
      </c>
      <c r="D13" s="8">
        <v>786</v>
      </c>
      <c r="E13" s="8">
        <v>36</v>
      </c>
      <c r="F13" s="8"/>
      <c r="G13" s="6">
        <v>5317.1046</v>
      </c>
      <c r="H13" s="6">
        <v>6646.38075</v>
      </c>
    </row>
    <row r="14" spans="1:8" ht="12.75">
      <c r="A14" s="1">
        <v>2014</v>
      </c>
      <c r="B14" s="1">
        <v>2</v>
      </c>
      <c r="C14" s="8">
        <v>3840</v>
      </c>
      <c r="D14" s="8">
        <v>821</v>
      </c>
      <c r="E14" s="8">
        <v>38</v>
      </c>
      <c r="F14" s="8"/>
      <c r="G14" s="6">
        <v>5647.545700000001</v>
      </c>
      <c r="H14" s="6">
        <v>7057.407125</v>
      </c>
    </row>
    <row r="15" spans="1:8" ht="12.75">
      <c r="A15" s="1">
        <v>2014</v>
      </c>
      <c r="B15" s="1">
        <v>1</v>
      </c>
      <c r="C15" s="8">
        <v>3533</v>
      </c>
      <c r="D15" s="8">
        <v>636</v>
      </c>
      <c r="E15" s="8">
        <v>39</v>
      </c>
      <c r="F15" s="8"/>
      <c r="G15" s="6">
        <v>5511.4911</v>
      </c>
      <c r="H15" s="6">
        <v>6879.126375</v>
      </c>
    </row>
    <row r="16" spans="1:8" ht="12.75">
      <c r="A16" s="1">
        <v>2013</v>
      </c>
      <c r="B16" s="1">
        <v>12</v>
      </c>
      <c r="C16" s="8">
        <v>3619</v>
      </c>
      <c r="D16" s="8">
        <v>620</v>
      </c>
      <c r="E16" s="8">
        <v>37</v>
      </c>
      <c r="F16" s="8"/>
      <c r="G16" s="6">
        <v>5801.6209</v>
      </c>
      <c r="H16" s="6">
        <v>7252.026125</v>
      </c>
    </row>
    <row r="17" spans="1:8" ht="12.75">
      <c r="A17" s="1">
        <v>2013</v>
      </c>
      <c r="B17" s="1">
        <v>11</v>
      </c>
      <c r="C17" s="8">
        <v>4346</v>
      </c>
      <c r="D17" s="8">
        <v>665</v>
      </c>
      <c r="E17" s="8">
        <v>36</v>
      </c>
      <c r="F17" s="8"/>
      <c r="G17" s="6">
        <v>6231.157499999999</v>
      </c>
      <c r="H17" s="6">
        <v>7788.946875</v>
      </c>
    </row>
    <row r="18" spans="1:8" ht="12.75">
      <c r="A18" s="1">
        <v>2013</v>
      </c>
      <c r="B18" s="1">
        <v>10</v>
      </c>
      <c r="C18" s="8">
        <v>2818</v>
      </c>
      <c r="D18" s="8">
        <v>772</v>
      </c>
      <c r="E18" s="8">
        <v>34</v>
      </c>
      <c r="F18" s="8"/>
      <c r="G18" s="6">
        <v>4956.5794000000005</v>
      </c>
      <c r="H18" s="6">
        <v>6195.016750000001</v>
      </c>
    </row>
    <row r="19" spans="1:8" ht="12.75">
      <c r="A19" s="1">
        <v>2013</v>
      </c>
      <c r="B19" s="1">
        <v>9</v>
      </c>
      <c r="C19" s="8">
        <v>2518</v>
      </c>
      <c r="D19" s="8">
        <v>662</v>
      </c>
      <c r="E19" s="8">
        <v>33</v>
      </c>
      <c r="F19" s="8"/>
      <c r="G19" s="6">
        <v>4638.090099999999</v>
      </c>
      <c r="H19" s="6">
        <v>5794.210125</v>
      </c>
    </row>
    <row r="20" spans="1:8" ht="12.75">
      <c r="A20" s="1">
        <v>2013</v>
      </c>
      <c r="B20" s="1">
        <v>8</v>
      </c>
      <c r="C20" s="8">
        <v>521</v>
      </c>
      <c r="D20" s="8">
        <v>249</v>
      </c>
      <c r="E20" s="8">
        <v>15</v>
      </c>
      <c r="F20" s="8"/>
      <c r="G20" s="6">
        <v>1702.0634</v>
      </c>
      <c r="H20" s="6">
        <v>2127.57925</v>
      </c>
    </row>
    <row r="21" spans="1:8" ht="12.75">
      <c r="A21" s="1">
        <v>2013</v>
      </c>
      <c r="B21" s="1">
        <v>7</v>
      </c>
      <c r="C21" s="8">
        <v>477</v>
      </c>
      <c r="D21" s="8">
        <v>270</v>
      </c>
      <c r="E21" s="8">
        <v>10</v>
      </c>
      <c r="F21" s="8"/>
      <c r="G21" s="6">
        <v>1277.7134</v>
      </c>
      <c r="H21" s="6">
        <v>1597.14175</v>
      </c>
    </row>
    <row r="22" spans="1:8" ht="12.75">
      <c r="A22" s="1">
        <v>2013</v>
      </c>
      <c r="B22" s="1">
        <v>6</v>
      </c>
      <c r="C22" s="8">
        <v>1631</v>
      </c>
      <c r="D22" s="8">
        <v>504</v>
      </c>
      <c r="E22" s="8">
        <v>27</v>
      </c>
      <c r="F22" s="8"/>
      <c r="G22" s="6">
        <v>3473.5550000000003</v>
      </c>
      <c r="H22" s="6">
        <v>4341.94375</v>
      </c>
    </row>
    <row r="23" spans="1:8" ht="12.75">
      <c r="A23" s="1">
        <v>2013</v>
      </c>
      <c r="B23" s="1">
        <v>5</v>
      </c>
      <c r="C23" s="8">
        <v>2544</v>
      </c>
      <c r="D23" s="8">
        <v>711</v>
      </c>
      <c r="E23" s="8">
        <v>29</v>
      </c>
      <c r="F23" s="8"/>
      <c r="G23" s="6">
        <v>4314.4123</v>
      </c>
      <c r="H23" s="6">
        <v>5392.722875</v>
      </c>
    </row>
    <row r="24" spans="1:8" ht="12.75">
      <c r="A24" s="1">
        <v>2013</v>
      </c>
      <c r="B24" s="1">
        <v>4</v>
      </c>
      <c r="C24" s="8">
        <v>2874</v>
      </c>
      <c r="D24" s="8">
        <v>821</v>
      </c>
      <c r="E24" s="8">
        <v>32</v>
      </c>
      <c r="F24" s="8"/>
      <c r="G24" s="6">
        <v>4852.950199999999</v>
      </c>
      <c r="H24" s="6">
        <v>6065.17525</v>
      </c>
    </row>
    <row r="25" spans="1:8" ht="12.75">
      <c r="A25" s="1">
        <v>2013</v>
      </c>
      <c r="B25" s="1">
        <v>3</v>
      </c>
      <c r="C25" s="8">
        <v>3075</v>
      </c>
      <c r="D25" s="8">
        <v>665</v>
      </c>
      <c r="E25" s="8">
        <v>39</v>
      </c>
      <c r="F25" s="8"/>
      <c r="G25" s="6">
        <v>5526.6502</v>
      </c>
      <c r="H25" s="6">
        <v>6906.88025</v>
      </c>
    </row>
    <row r="26" spans="1:8" ht="12.75">
      <c r="A26" s="1">
        <v>2013</v>
      </c>
      <c r="B26" s="1">
        <v>2</v>
      </c>
      <c r="C26" s="8">
        <v>3579</v>
      </c>
      <c r="D26" s="8">
        <v>851</v>
      </c>
      <c r="E26" s="8">
        <v>35</v>
      </c>
      <c r="F26" s="8"/>
      <c r="G26" s="6">
        <v>5591.4166000000005</v>
      </c>
      <c r="H26" s="6">
        <v>6985.855750000001</v>
      </c>
    </row>
    <row r="27" spans="1:8" ht="12.75">
      <c r="A27" s="1">
        <v>2013</v>
      </c>
      <c r="B27" s="1">
        <v>1</v>
      </c>
      <c r="C27" s="8">
        <v>2849</v>
      </c>
      <c r="D27" s="8">
        <v>703</v>
      </c>
      <c r="E27" s="8">
        <v>35</v>
      </c>
      <c r="F27" s="8">
        <v>155</v>
      </c>
      <c r="G27" s="6">
        <v>5062.0152</v>
      </c>
      <c r="H27" s="6">
        <v>6327.519</v>
      </c>
    </row>
    <row r="28" spans="1:8" ht="12.75">
      <c r="A28" s="1">
        <v>2012</v>
      </c>
      <c r="B28" s="1">
        <v>12</v>
      </c>
      <c r="C28" s="8">
        <v>3573</v>
      </c>
      <c r="D28" s="8">
        <v>652</v>
      </c>
      <c r="E28" s="8">
        <v>42</v>
      </c>
      <c r="F28" s="8"/>
      <c r="G28" s="6">
        <v>5783.3452</v>
      </c>
      <c r="H28" s="6">
        <v>7229.181500000001</v>
      </c>
    </row>
    <row r="29" spans="1:8" ht="12.75">
      <c r="A29" s="1">
        <v>2012</v>
      </c>
      <c r="B29" s="1">
        <v>11</v>
      </c>
      <c r="C29" s="8">
        <v>4013</v>
      </c>
      <c r="D29" s="8">
        <v>598</v>
      </c>
      <c r="E29" s="8">
        <v>37</v>
      </c>
      <c r="F29" s="8"/>
      <c r="G29" s="6">
        <v>5630.9977</v>
      </c>
      <c r="H29" s="6">
        <v>7036.969625</v>
      </c>
    </row>
    <row r="30" spans="1:8" ht="12.75">
      <c r="A30" s="1">
        <v>2012</v>
      </c>
      <c r="B30" s="1">
        <v>10</v>
      </c>
      <c r="C30" s="8">
        <v>3603</v>
      </c>
      <c r="D30" s="8">
        <v>812</v>
      </c>
      <c r="E30" s="8">
        <v>39</v>
      </c>
      <c r="F30" s="8"/>
      <c r="G30" s="6">
        <v>5604.8253</v>
      </c>
      <c r="H30" s="6">
        <v>7006.031625</v>
      </c>
    </row>
    <row r="31" spans="1:8" ht="12.75">
      <c r="A31" s="1">
        <v>2012</v>
      </c>
      <c r="B31" s="1">
        <v>9</v>
      </c>
      <c r="C31" s="8">
        <v>2195</v>
      </c>
      <c r="D31" s="8">
        <v>604</v>
      </c>
      <c r="E31" s="8">
        <v>36</v>
      </c>
      <c r="F31" s="8"/>
      <c r="G31" s="6">
        <v>4457.9637999999995</v>
      </c>
      <c r="H31" s="6">
        <v>5572.45475</v>
      </c>
    </row>
    <row r="32" spans="1:8" ht="12.75">
      <c r="A32" s="1">
        <v>2012</v>
      </c>
      <c r="B32" s="1">
        <v>8</v>
      </c>
      <c r="C32" s="8">
        <v>560</v>
      </c>
      <c r="D32" s="8">
        <v>280</v>
      </c>
      <c r="E32" s="8">
        <v>9</v>
      </c>
      <c r="F32" s="8"/>
      <c r="G32" s="6">
        <v>1298.0497</v>
      </c>
      <c r="H32" s="6">
        <v>1622.562125</v>
      </c>
    </row>
    <row r="33" spans="1:8" ht="12.75">
      <c r="A33" s="1">
        <v>2012</v>
      </c>
      <c r="B33" s="1">
        <v>7</v>
      </c>
      <c r="C33" s="8">
        <v>451</v>
      </c>
      <c r="D33" s="8">
        <v>269</v>
      </c>
      <c r="E33" s="8">
        <v>5</v>
      </c>
      <c r="F33" s="8">
        <v>93</v>
      </c>
      <c r="G33" s="6">
        <v>810.8352</v>
      </c>
      <c r="H33" s="6">
        <v>1013.5440000000001</v>
      </c>
    </row>
    <row r="34" spans="1:8" ht="12.75">
      <c r="A34" s="1">
        <v>2012</v>
      </c>
      <c r="B34" s="1">
        <v>6</v>
      </c>
      <c r="C34" s="8">
        <v>1492</v>
      </c>
      <c r="D34" s="8">
        <v>472</v>
      </c>
      <c r="E34" s="8">
        <v>31</v>
      </c>
      <c r="F34" s="8"/>
      <c r="G34" s="6">
        <v>3593.6187</v>
      </c>
      <c r="H34" s="6">
        <v>4491.710875000001</v>
      </c>
    </row>
    <row r="35" spans="1:8" ht="12.75">
      <c r="A35" s="1">
        <v>2012</v>
      </c>
      <c r="B35" s="1">
        <v>5</v>
      </c>
      <c r="C35" s="8">
        <v>2687</v>
      </c>
      <c r="D35" s="8">
        <v>662</v>
      </c>
      <c r="E35" s="8">
        <v>37</v>
      </c>
      <c r="F35" s="8"/>
      <c r="G35" s="6">
        <v>4850.434499999999</v>
      </c>
      <c r="H35" s="6">
        <v>6063.043125</v>
      </c>
    </row>
    <row r="36" spans="1:8" ht="12.75">
      <c r="A36" s="1">
        <v>2012</v>
      </c>
      <c r="B36" s="1">
        <v>4</v>
      </c>
      <c r="C36" s="8">
        <v>2227</v>
      </c>
      <c r="D36" s="8">
        <v>624</v>
      </c>
      <c r="E36" s="8">
        <v>37</v>
      </c>
      <c r="F36" s="8"/>
      <c r="G36" s="6">
        <v>4280.5195</v>
      </c>
      <c r="H36" s="6">
        <v>5348.834375</v>
      </c>
    </row>
    <row r="37" spans="1:8" ht="12.75">
      <c r="A37" s="1">
        <v>2012</v>
      </c>
      <c r="B37" s="1">
        <v>3</v>
      </c>
      <c r="C37" s="8">
        <v>3180</v>
      </c>
      <c r="D37" s="8">
        <v>687</v>
      </c>
      <c r="E37" s="8">
        <v>40</v>
      </c>
      <c r="F37" s="8"/>
      <c r="G37" s="6">
        <v>5062.1275000000005</v>
      </c>
      <c r="H37" s="6">
        <v>6326.834375</v>
      </c>
    </row>
    <row r="38" spans="1:8" ht="12.75">
      <c r="A38" s="1">
        <v>2012</v>
      </c>
      <c r="B38" s="1">
        <v>2</v>
      </c>
      <c r="C38" s="8">
        <v>3441</v>
      </c>
      <c r="D38" s="8">
        <v>675</v>
      </c>
      <c r="E38" s="8">
        <v>34</v>
      </c>
      <c r="F38" s="8"/>
      <c r="G38" s="6">
        <v>4777.537899999999</v>
      </c>
      <c r="H38" s="6">
        <v>5870.108717</v>
      </c>
    </row>
    <row r="39" spans="1:8" ht="12.75">
      <c r="A39" s="1">
        <v>2012</v>
      </c>
      <c r="B39" s="1">
        <v>1</v>
      </c>
      <c r="C39" s="8">
        <v>3085</v>
      </c>
      <c r="D39" s="8">
        <v>508</v>
      </c>
      <c r="E39" s="8">
        <v>42</v>
      </c>
      <c r="F39" s="8"/>
      <c r="G39" s="6">
        <v>5104.7576</v>
      </c>
      <c r="H39" s="6">
        <v>6278.851848</v>
      </c>
    </row>
    <row r="40" spans="1:8" ht="12.75">
      <c r="A40" s="36" t="s">
        <v>0</v>
      </c>
      <c r="B40" s="33"/>
      <c r="C40" s="10">
        <f>SUM(C4:C39)</f>
        <v>93816</v>
      </c>
      <c r="D40" s="10">
        <f>SUM(D4:D39)</f>
        <v>21293</v>
      </c>
      <c r="E40" s="10">
        <f>SUM(E4:E39)</f>
        <v>1133</v>
      </c>
      <c r="F40" s="10">
        <f>SUM(F4:F39)</f>
        <v>248</v>
      </c>
      <c r="G40" s="12">
        <f>SUM(G4:G39)</f>
        <v>155776.63129999998</v>
      </c>
      <c r="H40" s="12">
        <f>SUM(H4:H39)</f>
        <v>194486.07281499996</v>
      </c>
    </row>
    <row r="41" spans="1:8" ht="12.75">
      <c r="A41" s="37" t="s">
        <v>4</v>
      </c>
      <c r="B41" s="38"/>
      <c r="C41" s="11">
        <f>C40/3</f>
        <v>31272</v>
      </c>
      <c r="D41" s="11">
        <f>D40/3</f>
        <v>7097.666666666667</v>
      </c>
      <c r="E41" s="11">
        <f>E40/3</f>
        <v>377.6666666666667</v>
      </c>
      <c r="F41" s="11">
        <f>F40/3</f>
        <v>82.66666666666667</v>
      </c>
      <c r="G41" s="13">
        <f>G40/3</f>
        <v>51925.54376666666</v>
      </c>
      <c r="H41" s="13">
        <f>H40/3</f>
        <v>64828.69093833332</v>
      </c>
    </row>
    <row r="42" spans="1:8" ht="12.75">
      <c r="A42" s="16"/>
      <c r="B42" s="17"/>
      <c r="C42" s="18"/>
      <c r="D42" s="18"/>
      <c r="E42" s="18"/>
      <c r="F42" s="18"/>
      <c r="G42" s="15"/>
      <c r="H42" s="15"/>
    </row>
    <row r="43" spans="1:8" ht="15.75" customHeight="1">
      <c r="A43" s="28" t="s">
        <v>14</v>
      </c>
      <c r="B43" s="29"/>
      <c r="C43" s="29"/>
      <c r="D43" s="29"/>
      <c r="E43" s="29"/>
      <c r="F43" s="29"/>
      <c r="H43" s="4">
        <f>C41+D41</f>
        <v>38369.666666666664</v>
      </c>
    </row>
    <row r="44" spans="1:8" ht="15.75" customHeight="1">
      <c r="A44" s="28" t="s">
        <v>15</v>
      </c>
      <c r="B44" s="29"/>
      <c r="C44" s="29"/>
      <c r="D44" s="29"/>
      <c r="E44" s="29"/>
      <c r="F44" s="29"/>
      <c r="H44" s="4">
        <f>G41</f>
        <v>51925.54376666666</v>
      </c>
    </row>
    <row r="45" spans="1:8" ht="12.75">
      <c r="A45" s="31" t="s">
        <v>3</v>
      </c>
      <c r="B45" s="30"/>
      <c r="C45" s="30"/>
      <c r="D45" s="30"/>
      <c r="E45" s="30"/>
      <c r="F45" s="30"/>
      <c r="H45" s="20">
        <f>H44/H43</f>
        <v>1.353296712681024</v>
      </c>
    </row>
    <row r="46" spans="1:6" ht="12.75">
      <c r="A46" s="31" t="s">
        <v>2</v>
      </c>
      <c r="B46" s="30"/>
      <c r="C46" s="30"/>
      <c r="D46" s="30"/>
      <c r="E46" s="30"/>
      <c r="F46" s="30"/>
    </row>
    <row r="47" spans="1:3" ht="12.75">
      <c r="A47" s="3"/>
      <c r="B47" s="2"/>
      <c r="C47" s="2"/>
    </row>
    <row r="48" spans="1:3" ht="12.75">
      <c r="A48" s="3"/>
      <c r="B48" s="2"/>
      <c r="C48" s="2"/>
    </row>
    <row r="49" spans="1:8" ht="18">
      <c r="A49" s="32" t="s">
        <v>16</v>
      </c>
      <c r="B49" s="32"/>
      <c r="C49" s="32"/>
      <c r="D49" s="33"/>
      <c r="E49" s="33"/>
      <c r="F49" s="33"/>
      <c r="G49" s="33"/>
      <c r="H49" s="33"/>
    </row>
    <row r="50" spans="1:3" ht="12.75">
      <c r="A50" s="2"/>
      <c r="B50" s="2"/>
      <c r="C50" s="2"/>
    </row>
    <row r="51" spans="1:8" ht="12.75" customHeight="1">
      <c r="A51" s="28" t="s">
        <v>17</v>
      </c>
      <c r="B51" s="29"/>
      <c r="C51" s="29"/>
      <c r="D51" s="29"/>
      <c r="E51" s="29"/>
      <c r="F51" s="29"/>
      <c r="H51">
        <v>64.79</v>
      </c>
    </row>
    <row r="52" spans="1:8" ht="12.75" customHeight="1">
      <c r="A52" s="28" t="s">
        <v>21</v>
      </c>
      <c r="B52" s="29"/>
      <c r="C52" s="29"/>
      <c r="D52" s="29"/>
      <c r="E52" s="29"/>
      <c r="F52" s="29"/>
      <c r="G52" s="30"/>
      <c r="H52">
        <f>H51-36</f>
        <v>28.790000000000006</v>
      </c>
    </row>
    <row r="53" spans="1:8" ht="12.75" customHeight="1">
      <c r="A53" s="28" t="s">
        <v>19</v>
      </c>
      <c r="B53" s="29"/>
      <c r="C53" s="29"/>
      <c r="D53" s="29"/>
      <c r="E53" s="29"/>
      <c r="F53" s="29"/>
      <c r="H53">
        <v>450</v>
      </c>
    </row>
    <row r="54" spans="1:8" ht="12.75" customHeight="1">
      <c r="A54" s="31" t="s">
        <v>18</v>
      </c>
      <c r="B54" s="30"/>
      <c r="C54" s="30"/>
      <c r="D54" s="30"/>
      <c r="E54" s="30"/>
      <c r="F54" s="30"/>
      <c r="H54">
        <f>H53*H52</f>
        <v>12955.500000000004</v>
      </c>
    </row>
    <row r="55" spans="1:8" ht="12.75">
      <c r="A55" s="31" t="s">
        <v>20</v>
      </c>
      <c r="B55" s="30"/>
      <c r="C55" s="30"/>
      <c r="D55" s="30"/>
      <c r="E55" s="30"/>
      <c r="F55" s="30"/>
      <c r="H55" s="19">
        <f>H54*H45</f>
        <v>17532.63556113901</v>
      </c>
    </row>
    <row r="56" spans="1:6" ht="33" customHeight="1">
      <c r="A56" s="26" t="s">
        <v>22</v>
      </c>
      <c r="B56" s="27"/>
      <c r="C56" s="27"/>
      <c r="D56" s="27"/>
      <c r="E56" s="27"/>
      <c r="F56" s="27"/>
    </row>
    <row r="57" spans="1:6" ht="12.75">
      <c r="A57" s="31" t="s">
        <v>2</v>
      </c>
      <c r="B57" s="30"/>
      <c r="C57" s="30"/>
      <c r="D57" s="30"/>
      <c r="E57" s="30"/>
      <c r="F57" s="30"/>
    </row>
    <row r="58" spans="1:3" ht="12.75">
      <c r="A58" s="2"/>
      <c r="B58" s="2"/>
      <c r="C58" s="2"/>
    </row>
  </sheetData>
  <sheetProtection/>
  <mergeCells count="16">
    <mergeCell ref="A1:H1"/>
    <mergeCell ref="A56:F56"/>
    <mergeCell ref="A52:G52"/>
    <mergeCell ref="A57:F57"/>
    <mergeCell ref="A45:F45"/>
    <mergeCell ref="A46:F46"/>
    <mergeCell ref="A49:H49"/>
    <mergeCell ref="A51:F51"/>
    <mergeCell ref="A53:F53"/>
    <mergeCell ref="A54:F54"/>
    <mergeCell ref="A55:F55"/>
    <mergeCell ref="A2:H2"/>
    <mergeCell ref="A40:B40"/>
    <mergeCell ref="A41:B41"/>
    <mergeCell ref="A43:F43"/>
    <mergeCell ref="A44:F4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view="pageBreakPreview" zoomScale="60" zoomScalePageLayoutView="0" workbookViewId="0" topLeftCell="A1">
      <selection activeCell="I53" sqref="I53"/>
    </sheetView>
  </sheetViews>
  <sheetFormatPr defaultColWidth="9.140625" defaultRowHeight="12.75"/>
  <cols>
    <col min="1" max="1" width="10.8515625" style="0" customWidth="1"/>
    <col min="2" max="2" width="9.00390625" style="0" customWidth="1"/>
    <col min="3" max="3" width="10.421875" style="0" customWidth="1"/>
    <col min="4" max="4" width="10.140625" style="0" customWidth="1"/>
    <col min="5" max="5" width="8.140625" style="0" customWidth="1"/>
    <col min="6" max="6" width="12.140625" style="0" customWidth="1"/>
    <col min="7" max="7" width="18.421875" style="0" customWidth="1"/>
    <col min="8" max="8" width="15.8515625" style="0" customWidth="1"/>
    <col min="9" max="9" width="26.57421875" style="0" customWidth="1"/>
  </cols>
  <sheetData>
    <row r="1" spans="1:9" ht="31.5" customHeight="1">
      <c r="A1" s="24" t="s">
        <v>1</v>
      </c>
      <c r="B1" s="25"/>
      <c r="C1" s="25"/>
      <c r="D1" s="25"/>
      <c r="E1" s="25"/>
      <c r="F1" s="25"/>
      <c r="G1" s="25"/>
      <c r="H1" s="25"/>
      <c r="I1" s="21"/>
    </row>
    <row r="2" spans="1:8" ht="18">
      <c r="A2" s="34" t="s">
        <v>11</v>
      </c>
      <c r="B2" s="35"/>
      <c r="C2" s="35"/>
      <c r="D2" s="33"/>
      <c r="E2" s="33"/>
      <c r="F2" s="33"/>
      <c r="G2" s="33"/>
      <c r="H2" s="33"/>
    </row>
    <row r="3" spans="1:8" ht="12.75">
      <c r="A3" s="9" t="s">
        <v>5</v>
      </c>
      <c r="B3" s="9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12</v>
      </c>
      <c r="H3" s="7" t="s">
        <v>13</v>
      </c>
    </row>
    <row r="4" spans="1:8" ht="12.75">
      <c r="A4" s="1">
        <v>2014</v>
      </c>
      <c r="B4" s="1">
        <v>12</v>
      </c>
      <c r="C4" s="8">
        <v>5335</v>
      </c>
      <c r="D4" s="8">
        <v>1235</v>
      </c>
      <c r="E4" s="8">
        <v>332</v>
      </c>
      <c r="F4" s="8"/>
      <c r="G4" s="6">
        <v>5731.4725</v>
      </c>
      <c r="H4" s="6">
        <v>7157.483125</v>
      </c>
    </row>
    <row r="5" spans="1:8" ht="12.75">
      <c r="A5" s="1">
        <v>2014</v>
      </c>
      <c r="B5" s="1">
        <v>11</v>
      </c>
      <c r="C5" s="8">
        <v>4129</v>
      </c>
      <c r="D5" s="8">
        <v>1088</v>
      </c>
      <c r="E5" s="8">
        <v>421</v>
      </c>
      <c r="F5" s="8"/>
      <c r="G5" s="6">
        <v>4562.0741</v>
      </c>
      <c r="H5" s="6">
        <v>5693.512625</v>
      </c>
    </row>
    <row r="6" spans="1:8" ht="12.75">
      <c r="A6" s="1">
        <v>2014</v>
      </c>
      <c r="B6" s="1">
        <v>10</v>
      </c>
      <c r="C6" s="8">
        <v>3274</v>
      </c>
      <c r="D6" s="8">
        <v>724</v>
      </c>
      <c r="E6" s="8"/>
      <c r="F6" s="8"/>
      <c r="G6" s="6">
        <v>3485.7822</v>
      </c>
      <c r="H6" s="6">
        <v>4356.18025</v>
      </c>
    </row>
    <row r="7" spans="1:8" ht="12.75">
      <c r="A7" s="1">
        <v>2014</v>
      </c>
      <c r="B7" s="1">
        <v>9</v>
      </c>
      <c r="C7" s="8">
        <v>2286</v>
      </c>
      <c r="D7" s="8">
        <v>627</v>
      </c>
      <c r="E7" s="8"/>
      <c r="F7" s="8"/>
      <c r="G7" s="6">
        <v>2506.1604</v>
      </c>
      <c r="H7" s="6">
        <v>3128.603</v>
      </c>
    </row>
    <row r="8" spans="1:8" ht="12.75">
      <c r="A8" s="1">
        <v>2014</v>
      </c>
      <c r="B8" s="1">
        <v>8</v>
      </c>
      <c r="C8" s="8">
        <v>408</v>
      </c>
      <c r="D8" s="8">
        <v>315</v>
      </c>
      <c r="E8" s="8">
        <v>101</v>
      </c>
      <c r="F8" s="8"/>
      <c r="G8" s="6">
        <v>650.8416</v>
      </c>
      <c r="H8" s="6">
        <v>811.052</v>
      </c>
    </row>
    <row r="9" spans="1:8" ht="12.75">
      <c r="A9" s="1">
        <v>2014</v>
      </c>
      <c r="B9" s="1">
        <v>7</v>
      </c>
      <c r="C9" s="8">
        <v>322</v>
      </c>
      <c r="D9" s="8">
        <v>303</v>
      </c>
      <c r="E9" s="8">
        <v>67</v>
      </c>
      <c r="F9" s="8"/>
      <c r="G9" s="6">
        <v>556.8162</v>
      </c>
      <c r="H9" s="6">
        <v>696.01775</v>
      </c>
    </row>
    <row r="10" spans="1:8" ht="12.75">
      <c r="A10" s="1">
        <v>2014</v>
      </c>
      <c r="B10" s="1">
        <v>6</v>
      </c>
      <c r="C10" s="8">
        <v>1570</v>
      </c>
      <c r="D10" s="8">
        <v>478</v>
      </c>
      <c r="E10" s="8">
        <v>140</v>
      </c>
      <c r="F10" s="8"/>
      <c r="G10" s="6">
        <v>1767.8818</v>
      </c>
      <c r="H10" s="6">
        <v>2209.85225</v>
      </c>
    </row>
    <row r="11" spans="1:8" ht="12.75">
      <c r="A11" s="1">
        <v>2014</v>
      </c>
      <c r="B11" s="1">
        <v>5</v>
      </c>
      <c r="C11" s="8">
        <v>2539</v>
      </c>
      <c r="D11" s="8">
        <v>535</v>
      </c>
      <c r="E11" s="8"/>
      <c r="F11" s="8"/>
      <c r="G11" s="6">
        <v>2710.3932999999997</v>
      </c>
      <c r="H11" s="6">
        <v>3385.344125</v>
      </c>
    </row>
    <row r="12" spans="1:8" ht="12.75">
      <c r="A12" s="1">
        <v>2014</v>
      </c>
      <c r="B12" s="1">
        <v>4</v>
      </c>
      <c r="C12" s="8">
        <v>2904</v>
      </c>
      <c r="D12" s="8">
        <v>1011</v>
      </c>
      <c r="E12" s="8">
        <v>320</v>
      </c>
      <c r="F12" s="8"/>
      <c r="G12" s="6">
        <v>3359.3284000000003</v>
      </c>
      <c r="H12" s="6">
        <v>4199.1605</v>
      </c>
    </row>
    <row r="13" spans="1:8" ht="12.75">
      <c r="A13" s="1">
        <v>2014</v>
      </c>
      <c r="B13" s="1">
        <v>3</v>
      </c>
      <c r="C13" s="8">
        <v>4784</v>
      </c>
      <c r="D13" s="8">
        <v>1294</v>
      </c>
      <c r="E13" s="8">
        <v>490</v>
      </c>
      <c r="F13" s="8"/>
      <c r="G13" s="6">
        <v>5267.9292000000005</v>
      </c>
      <c r="H13" s="6">
        <v>6583.1765</v>
      </c>
    </row>
    <row r="14" spans="1:8" ht="12.75">
      <c r="A14" s="1">
        <v>2014</v>
      </c>
      <c r="B14" s="1">
        <v>2</v>
      </c>
      <c r="C14" s="8">
        <v>6236</v>
      </c>
      <c r="D14" s="8">
        <v>1460</v>
      </c>
      <c r="E14" s="8">
        <v>601</v>
      </c>
      <c r="F14" s="8"/>
      <c r="G14" s="6">
        <v>6705.2312</v>
      </c>
      <c r="H14" s="6">
        <v>8380.5115</v>
      </c>
    </row>
    <row r="15" spans="1:8" ht="12.75">
      <c r="A15" s="1">
        <v>2014</v>
      </c>
      <c r="B15" s="1">
        <v>1</v>
      </c>
      <c r="C15" s="8">
        <v>3413</v>
      </c>
      <c r="D15" s="8">
        <v>973</v>
      </c>
      <c r="E15" s="8">
        <v>586</v>
      </c>
      <c r="F15" s="8"/>
      <c r="G15" s="6">
        <v>3866.9749</v>
      </c>
      <c r="H15" s="6">
        <v>4823.598625</v>
      </c>
    </row>
    <row r="16" spans="1:8" ht="12.75">
      <c r="A16" s="1">
        <v>2013</v>
      </c>
      <c r="B16" s="1">
        <v>12</v>
      </c>
      <c r="C16" s="8">
        <v>5626</v>
      </c>
      <c r="D16" s="8">
        <v>1458</v>
      </c>
      <c r="E16" s="8">
        <v>497</v>
      </c>
      <c r="F16" s="8"/>
      <c r="G16" s="6">
        <v>6105.709000000001</v>
      </c>
      <c r="H16" s="6">
        <v>7613.498750000001</v>
      </c>
    </row>
    <row r="17" spans="1:8" ht="12.75">
      <c r="A17" s="1">
        <v>2013</v>
      </c>
      <c r="B17" s="1">
        <v>11</v>
      </c>
      <c r="C17" s="8">
        <v>6286</v>
      </c>
      <c r="D17" s="8">
        <v>1338</v>
      </c>
      <c r="E17" s="8">
        <v>330</v>
      </c>
      <c r="F17" s="8"/>
      <c r="G17" s="6">
        <v>6785.486</v>
      </c>
      <c r="H17" s="6">
        <v>8479.3575</v>
      </c>
    </row>
    <row r="18" spans="1:8" ht="12.75">
      <c r="A18" s="1">
        <v>2013</v>
      </c>
      <c r="B18" s="1">
        <v>10</v>
      </c>
      <c r="C18" s="8">
        <v>4069</v>
      </c>
      <c r="D18" s="8">
        <v>1109</v>
      </c>
      <c r="E18" s="8">
        <v>137</v>
      </c>
      <c r="F18" s="8"/>
      <c r="G18" s="6">
        <v>4434.2727</v>
      </c>
      <c r="H18" s="6">
        <v>5536.780875</v>
      </c>
    </row>
    <row r="19" spans="1:8" ht="12.75">
      <c r="A19" s="1">
        <v>2013</v>
      </c>
      <c r="B19" s="1">
        <v>9</v>
      </c>
      <c r="C19" s="8">
        <v>2729</v>
      </c>
      <c r="D19" s="8">
        <v>686</v>
      </c>
      <c r="E19" s="8"/>
      <c r="F19" s="8"/>
      <c r="G19" s="6">
        <v>2904.9479</v>
      </c>
      <c r="H19" s="6">
        <v>3628.684875</v>
      </c>
    </row>
    <row r="20" spans="1:8" ht="12.75">
      <c r="A20" s="1">
        <v>2013</v>
      </c>
      <c r="B20" s="1">
        <v>8</v>
      </c>
      <c r="C20" s="8">
        <v>440</v>
      </c>
      <c r="D20" s="8">
        <v>319</v>
      </c>
      <c r="E20" s="8">
        <v>50</v>
      </c>
      <c r="F20" s="8"/>
      <c r="G20" s="6">
        <v>669.9984</v>
      </c>
      <c r="H20" s="6">
        <v>832.999875</v>
      </c>
    </row>
    <row r="21" spans="1:8" ht="12.75">
      <c r="A21" s="1">
        <v>2013</v>
      </c>
      <c r="B21" s="1">
        <v>7</v>
      </c>
      <c r="C21" s="8">
        <v>342</v>
      </c>
      <c r="D21" s="8">
        <v>307</v>
      </c>
      <c r="E21" s="8">
        <v>76</v>
      </c>
      <c r="F21" s="8"/>
      <c r="G21" s="6">
        <v>524.6006</v>
      </c>
      <c r="H21" s="6">
        <v>655.75075</v>
      </c>
    </row>
    <row r="22" spans="1:8" ht="12.75">
      <c r="A22" s="1">
        <v>2013</v>
      </c>
      <c r="B22" s="1">
        <v>6</v>
      </c>
      <c r="C22" s="8">
        <v>1838</v>
      </c>
      <c r="D22" s="8">
        <v>634</v>
      </c>
      <c r="E22" s="8"/>
      <c r="F22" s="8"/>
      <c r="G22" s="6">
        <v>2049.581</v>
      </c>
      <c r="H22" s="6">
        <v>2561.36125</v>
      </c>
    </row>
    <row r="23" spans="1:8" ht="12.75">
      <c r="A23" s="1">
        <v>2013</v>
      </c>
      <c r="B23" s="1">
        <v>5</v>
      </c>
      <c r="C23" s="8">
        <v>1991</v>
      </c>
      <c r="D23" s="8">
        <v>524</v>
      </c>
      <c r="E23" s="8"/>
      <c r="F23" s="8"/>
      <c r="G23" s="6">
        <v>2153.2026</v>
      </c>
      <c r="H23" s="6">
        <v>2691.28325</v>
      </c>
    </row>
    <row r="24" spans="1:8" ht="12.75">
      <c r="A24" s="1">
        <v>2013</v>
      </c>
      <c r="B24" s="1">
        <v>4</v>
      </c>
      <c r="C24" s="8">
        <v>2689</v>
      </c>
      <c r="D24" s="8">
        <v>896</v>
      </c>
      <c r="E24" s="8">
        <v>308</v>
      </c>
      <c r="F24" s="8"/>
      <c r="G24" s="6">
        <v>3037.6174</v>
      </c>
      <c r="H24" s="6">
        <v>3786.5242500000004</v>
      </c>
    </row>
    <row r="25" spans="1:8" ht="12.75">
      <c r="A25" s="1">
        <v>2013</v>
      </c>
      <c r="B25" s="1">
        <v>3</v>
      </c>
      <c r="C25" s="8">
        <v>4550</v>
      </c>
      <c r="D25" s="8">
        <v>1214</v>
      </c>
      <c r="E25" s="8">
        <v>659</v>
      </c>
      <c r="F25" s="8"/>
      <c r="G25" s="6">
        <v>4919.7804</v>
      </c>
      <c r="H25" s="6">
        <v>6146.903</v>
      </c>
    </row>
    <row r="26" spans="1:8" ht="12.75">
      <c r="A26" s="1">
        <v>2013</v>
      </c>
      <c r="B26" s="1">
        <v>2</v>
      </c>
      <c r="C26" s="8">
        <v>5905</v>
      </c>
      <c r="D26" s="8">
        <v>1224</v>
      </c>
      <c r="E26" s="8">
        <v>564</v>
      </c>
      <c r="F26" s="8"/>
      <c r="G26" s="6">
        <v>6122.1754</v>
      </c>
      <c r="H26" s="6">
        <v>7650.62925</v>
      </c>
    </row>
    <row r="27" spans="1:8" ht="12.75">
      <c r="A27" s="1">
        <v>2013</v>
      </c>
      <c r="B27" s="1">
        <v>1</v>
      </c>
      <c r="C27" s="8">
        <v>4438</v>
      </c>
      <c r="D27" s="8">
        <v>1175</v>
      </c>
      <c r="E27" s="8">
        <v>1032</v>
      </c>
      <c r="F27" s="8"/>
      <c r="G27" s="6">
        <v>4851.712100000001</v>
      </c>
      <c r="H27" s="6">
        <v>6059.217625</v>
      </c>
    </row>
    <row r="28" spans="1:8" ht="12.75">
      <c r="A28" s="1">
        <v>2012</v>
      </c>
      <c r="B28" s="1">
        <v>12</v>
      </c>
      <c r="C28" s="8">
        <v>6508</v>
      </c>
      <c r="D28" s="8">
        <v>1339</v>
      </c>
      <c r="E28" s="8">
        <v>641</v>
      </c>
      <c r="F28" s="8"/>
      <c r="G28" s="6">
        <v>6463.9683</v>
      </c>
      <c r="H28" s="6">
        <v>8079.960375</v>
      </c>
    </row>
    <row r="29" spans="1:8" ht="12.75">
      <c r="A29" s="1">
        <v>2012</v>
      </c>
      <c r="B29" s="1">
        <v>11</v>
      </c>
      <c r="C29" s="8">
        <v>5810</v>
      </c>
      <c r="D29" s="8">
        <v>1134</v>
      </c>
      <c r="E29" s="8">
        <v>283</v>
      </c>
      <c r="F29" s="8"/>
      <c r="G29" s="6">
        <v>5700.7744</v>
      </c>
      <c r="H29" s="6">
        <v>7123.2855</v>
      </c>
    </row>
    <row r="30" spans="1:8" ht="12.75">
      <c r="A30" s="1">
        <v>2012</v>
      </c>
      <c r="B30" s="1">
        <v>10</v>
      </c>
      <c r="C30" s="8">
        <v>4428</v>
      </c>
      <c r="D30" s="8">
        <v>1072</v>
      </c>
      <c r="E30" s="8"/>
      <c r="F30" s="8"/>
      <c r="G30" s="6">
        <v>4415.0406</v>
      </c>
      <c r="H30" s="6">
        <v>5517.37575</v>
      </c>
    </row>
    <row r="31" spans="1:8" ht="12.75">
      <c r="A31" s="1">
        <v>2012</v>
      </c>
      <c r="B31" s="1">
        <v>9</v>
      </c>
      <c r="C31" s="8">
        <v>2447</v>
      </c>
      <c r="D31" s="8">
        <v>589</v>
      </c>
      <c r="E31" s="8"/>
      <c r="F31" s="8"/>
      <c r="G31" s="6">
        <v>2448.091</v>
      </c>
      <c r="H31" s="6">
        <v>3059.6862499999997</v>
      </c>
    </row>
    <row r="32" spans="1:8" ht="12.75">
      <c r="A32" s="1">
        <v>2012</v>
      </c>
      <c r="B32" s="1">
        <v>8</v>
      </c>
      <c r="C32" s="8">
        <v>719</v>
      </c>
      <c r="D32" s="8">
        <v>525</v>
      </c>
      <c r="E32" s="8">
        <v>295</v>
      </c>
      <c r="F32" s="8"/>
      <c r="G32" s="6">
        <v>1043.5062</v>
      </c>
      <c r="H32" s="6">
        <v>1304.23525</v>
      </c>
    </row>
    <row r="33" spans="1:8" ht="12.75">
      <c r="A33" s="1">
        <v>2012</v>
      </c>
      <c r="B33" s="1">
        <v>7</v>
      </c>
      <c r="C33" s="8">
        <v>0</v>
      </c>
      <c r="D33" s="8">
        <v>0</v>
      </c>
      <c r="E33" s="8"/>
      <c r="F33" s="8"/>
      <c r="G33" s="6">
        <v>83.479</v>
      </c>
      <c r="H33" s="6">
        <v>95.14625</v>
      </c>
    </row>
    <row r="34" spans="1:8" ht="12.75">
      <c r="A34" s="1">
        <v>2012</v>
      </c>
      <c r="B34" s="1">
        <v>6</v>
      </c>
      <c r="C34" s="8">
        <v>1608</v>
      </c>
      <c r="D34" s="8">
        <v>498</v>
      </c>
      <c r="E34" s="8">
        <v>157</v>
      </c>
      <c r="F34" s="8"/>
      <c r="G34" s="6">
        <v>1695.6601999999998</v>
      </c>
      <c r="H34" s="6">
        <v>2119.17775</v>
      </c>
    </row>
    <row r="35" spans="1:8" ht="12.75">
      <c r="A35" s="1">
        <v>2012</v>
      </c>
      <c r="B35" s="1">
        <v>5</v>
      </c>
      <c r="C35" s="8">
        <v>4902</v>
      </c>
      <c r="D35" s="8">
        <v>1305</v>
      </c>
      <c r="E35" s="8">
        <v>330</v>
      </c>
      <c r="F35" s="8"/>
      <c r="G35" s="6">
        <v>4911.4581</v>
      </c>
      <c r="H35" s="6">
        <v>6078.772625</v>
      </c>
    </row>
    <row r="36" spans="1:8" ht="12.75">
      <c r="A36" s="1">
        <v>2012</v>
      </c>
      <c r="B36" s="1">
        <v>4</v>
      </c>
      <c r="C36" s="8">
        <v>2175</v>
      </c>
      <c r="D36" s="8">
        <v>797</v>
      </c>
      <c r="E36" s="8">
        <v>339</v>
      </c>
      <c r="F36" s="8"/>
      <c r="G36" s="6">
        <v>2197.8432000000003</v>
      </c>
      <c r="H36" s="6">
        <v>2746.1014999999998</v>
      </c>
    </row>
    <row r="37" spans="1:8" ht="12.75">
      <c r="A37" s="1">
        <v>2012</v>
      </c>
      <c r="B37" s="1">
        <v>3</v>
      </c>
      <c r="C37" s="8">
        <v>5001</v>
      </c>
      <c r="D37" s="8">
        <v>1348</v>
      </c>
      <c r="E37" s="8">
        <v>433</v>
      </c>
      <c r="F37" s="8"/>
      <c r="G37" s="6">
        <v>4779.1321</v>
      </c>
      <c r="H37" s="6">
        <v>5971.0626250000005</v>
      </c>
    </row>
    <row r="38" spans="1:8" ht="12.75">
      <c r="A38" s="1">
        <v>2012</v>
      </c>
      <c r="B38" s="1">
        <v>2</v>
      </c>
      <c r="C38" s="8">
        <v>6061</v>
      </c>
      <c r="D38" s="8">
        <v>1429</v>
      </c>
      <c r="E38" s="8">
        <v>818</v>
      </c>
      <c r="F38" s="8"/>
      <c r="G38" s="6">
        <v>5747.3952</v>
      </c>
      <c r="H38" s="6">
        <v>7065.0111959999995</v>
      </c>
    </row>
    <row r="39" spans="1:8" ht="12.75">
      <c r="A39" s="1">
        <v>2012</v>
      </c>
      <c r="B39" s="1">
        <v>1</v>
      </c>
      <c r="C39" s="8">
        <v>3466</v>
      </c>
      <c r="D39" s="8">
        <v>1023</v>
      </c>
      <c r="E39" s="8">
        <v>951</v>
      </c>
      <c r="F39" s="8"/>
      <c r="G39" s="6">
        <v>3474.9361</v>
      </c>
      <c r="H39" s="6">
        <v>4267.023003</v>
      </c>
    </row>
    <row r="40" spans="1:8" ht="12.75">
      <c r="A40" s="36" t="s">
        <v>0</v>
      </c>
      <c r="B40" s="33"/>
      <c r="C40" s="10">
        <f>SUM(C4:C39)</f>
        <v>121228</v>
      </c>
      <c r="D40" s="10">
        <f>SUM(D4:D39)</f>
        <v>31986</v>
      </c>
      <c r="E40" s="10">
        <f>SUM(E4:E39)</f>
        <v>10958</v>
      </c>
      <c r="F40" s="10">
        <f>SUM(F4:F39)</f>
        <v>0</v>
      </c>
      <c r="G40" s="12">
        <f>SUM(G4:G39)</f>
        <v>128691.25370000003</v>
      </c>
      <c r="H40" s="12">
        <f>SUM(H4:H39)</f>
        <v>160494.321574</v>
      </c>
    </row>
    <row r="41" spans="1:8" ht="12.75">
      <c r="A41" s="37" t="s">
        <v>4</v>
      </c>
      <c r="B41" s="38"/>
      <c r="C41" s="11">
        <f>C40/3</f>
        <v>40409.333333333336</v>
      </c>
      <c r="D41" s="11">
        <f>D40/3</f>
        <v>10662</v>
      </c>
      <c r="E41" s="11">
        <f>E40/3</f>
        <v>3652.6666666666665</v>
      </c>
      <c r="F41" s="11">
        <f>F40/3</f>
        <v>0</v>
      </c>
      <c r="G41" s="13">
        <f>G40/3</f>
        <v>42897.08456666668</v>
      </c>
      <c r="H41" s="13">
        <f>H40/3</f>
        <v>53498.107191333336</v>
      </c>
    </row>
    <row r="42" spans="1:8" ht="12.75">
      <c r="A42" s="16"/>
      <c r="B42" s="17"/>
      <c r="C42" s="18"/>
      <c r="D42" s="18"/>
      <c r="E42" s="18"/>
      <c r="F42" s="18"/>
      <c r="G42" s="15"/>
      <c r="H42" s="15"/>
    </row>
    <row r="43" spans="1:8" ht="15.75" customHeight="1">
      <c r="A43" s="28" t="s">
        <v>14</v>
      </c>
      <c r="B43" s="29"/>
      <c r="C43" s="29"/>
      <c r="D43" s="29"/>
      <c r="E43" s="29"/>
      <c r="F43" s="29"/>
      <c r="H43" s="4">
        <f>C41+D41</f>
        <v>51071.333333333336</v>
      </c>
    </row>
    <row r="44" spans="1:8" ht="15.75" customHeight="1">
      <c r="A44" s="28" t="s">
        <v>15</v>
      </c>
      <c r="B44" s="29"/>
      <c r="C44" s="29"/>
      <c r="D44" s="29"/>
      <c r="E44" s="29"/>
      <c r="F44" s="29"/>
      <c r="H44" s="4">
        <f>G41</f>
        <v>42897.08456666668</v>
      </c>
    </row>
    <row r="45" spans="1:8" ht="12.75">
      <c r="A45" s="31" t="s">
        <v>3</v>
      </c>
      <c r="B45" s="30"/>
      <c r="C45" s="30"/>
      <c r="D45" s="30"/>
      <c r="E45" s="30"/>
      <c r="F45" s="30"/>
      <c r="H45" s="20">
        <f>H44/H43</f>
        <v>0.8399444809221092</v>
      </c>
    </row>
    <row r="46" spans="1:6" ht="12.75">
      <c r="A46" s="31" t="s">
        <v>2</v>
      </c>
      <c r="B46" s="30"/>
      <c r="C46" s="30"/>
      <c r="D46" s="30"/>
      <c r="E46" s="30"/>
      <c r="F46" s="30"/>
    </row>
    <row r="47" spans="1:3" ht="12.75">
      <c r="A47" s="14"/>
      <c r="B47" s="2"/>
      <c r="C47" s="2"/>
    </row>
    <row r="48" spans="1:3" ht="12.75">
      <c r="A48" s="14"/>
      <c r="B48" s="2"/>
      <c r="C48" s="2"/>
    </row>
    <row r="49" spans="1:8" ht="18">
      <c r="A49" s="32" t="s">
        <v>16</v>
      </c>
      <c r="B49" s="32"/>
      <c r="C49" s="32"/>
      <c r="D49" s="33"/>
      <c r="E49" s="33"/>
      <c r="F49" s="33"/>
      <c r="G49" s="33"/>
      <c r="H49" s="33"/>
    </row>
    <row r="50" spans="1:3" ht="12.75">
      <c r="A50" s="2"/>
      <c r="B50" s="2"/>
      <c r="C50" s="2"/>
    </row>
    <row r="51" spans="1:8" ht="12.75" customHeight="1">
      <c r="A51" s="28" t="s">
        <v>17</v>
      </c>
      <c r="B51" s="29"/>
      <c r="C51" s="29"/>
      <c r="D51" s="29"/>
      <c r="E51" s="29"/>
      <c r="F51" s="29"/>
      <c r="H51">
        <v>40.42</v>
      </c>
    </row>
    <row r="52" spans="1:8" ht="12.75" customHeight="1">
      <c r="A52" s="28" t="s">
        <v>21</v>
      </c>
      <c r="B52" s="29"/>
      <c r="C52" s="29"/>
      <c r="D52" s="29"/>
      <c r="E52" s="29"/>
      <c r="F52" s="29"/>
      <c r="G52" s="30"/>
      <c r="H52">
        <f>H51-10.11</f>
        <v>30.310000000000002</v>
      </c>
    </row>
    <row r="53" spans="1:8" ht="12.75" customHeight="1">
      <c r="A53" s="28" t="s">
        <v>19</v>
      </c>
      <c r="B53" s="29"/>
      <c r="C53" s="29"/>
      <c r="D53" s="29"/>
      <c r="E53" s="29"/>
      <c r="F53" s="29"/>
      <c r="H53">
        <v>520</v>
      </c>
    </row>
    <row r="54" spans="1:8" ht="12.75" customHeight="1">
      <c r="A54" s="31" t="s">
        <v>18</v>
      </c>
      <c r="B54" s="30"/>
      <c r="C54" s="30"/>
      <c r="D54" s="30"/>
      <c r="E54" s="30"/>
      <c r="F54" s="30"/>
      <c r="H54">
        <f>H53*H52</f>
        <v>15761.2</v>
      </c>
    </row>
    <row r="55" spans="1:8" ht="12.75">
      <c r="A55" s="31" t="s">
        <v>20</v>
      </c>
      <c r="B55" s="30"/>
      <c r="C55" s="30"/>
      <c r="D55" s="30"/>
      <c r="E55" s="30"/>
      <c r="F55" s="30"/>
      <c r="H55" s="19">
        <f>H54*H45</f>
        <v>13238.532952709547</v>
      </c>
    </row>
    <row r="56" spans="1:6" ht="33" customHeight="1">
      <c r="A56" s="26" t="s">
        <v>22</v>
      </c>
      <c r="B56" s="27"/>
      <c r="C56" s="27"/>
      <c r="D56" s="27"/>
      <c r="E56" s="27"/>
      <c r="F56" s="27"/>
    </row>
    <row r="57" spans="1:6" ht="12.75">
      <c r="A57" s="31" t="s">
        <v>2</v>
      </c>
      <c r="B57" s="30"/>
      <c r="C57" s="30"/>
      <c r="D57" s="30"/>
      <c r="E57" s="30"/>
      <c r="F57" s="30"/>
    </row>
    <row r="58" spans="1:3" ht="12.75">
      <c r="A58" s="2"/>
      <c r="B58" s="2"/>
      <c r="C58" s="2"/>
    </row>
  </sheetData>
  <sheetProtection/>
  <mergeCells count="16">
    <mergeCell ref="A54:F54"/>
    <mergeCell ref="A55:F55"/>
    <mergeCell ref="A56:F56"/>
    <mergeCell ref="A57:F57"/>
    <mergeCell ref="A45:F45"/>
    <mergeCell ref="A46:F46"/>
    <mergeCell ref="A49:H49"/>
    <mergeCell ref="A51:F51"/>
    <mergeCell ref="A52:G52"/>
    <mergeCell ref="A53:F53"/>
    <mergeCell ref="A44:F44"/>
    <mergeCell ref="A1:H1"/>
    <mergeCell ref="A2:H2"/>
    <mergeCell ref="A40:B40"/>
    <mergeCell ref="A41:B41"/>
    <mergeCell ref="A43:F4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view="pageBreakPreview" zoomScaleSheetLayoutView="100" zoomScalePageLayoutView="0" workbookViewId="0" topLeftCell="A19">
      <selection activeCell="I52" sqref="I52"/>
    </sheetView>
  </sheetViews>
  <sheetFormatPr defaultColWidth="9.140625" defaultRowHeight="12.75"/>
  <cols>
    <col min="1" max="1" width="10.8515625" style="0" customWidth="1"/>
    <col min="2" max="2" width="9.00390625" style="0" customWidth="1"/>
    <col min="3" max="3" width="10.421875" style="0" customWidth="1"/>
    <col min="4" max="4" width="10.140625" style="0" customWidth="1"/>
    <col min="5" max="5" width="8.140625" style="0" customWidth="1"/>
    <col min="6" max="6" width="12.140625" style="0" customWidth="1"/>
    <col min="7" max="7" width="12.8515625" style="0" bestFit="1" customWidth="1"/>
    <col min="8" max="8" width="15.8515625" style="0" customWidth="1"/>
    <col min="9" max="9" width="26.57421875" style="0" customWidth="1"/>
  </cols>
  <sheetData>
    <row r="1" spans="1:9" ht="31.5" customHeight="1">
      <c r="A1" s="24" t="s">
        <v>1</v>
      </c>
      <c r="B1" s="25"/>
      <c r="C1" s="25"/>
      <c r="D1" s="25"/>
      <c r="E1" s="25"/>
      <c r="F1" s="25"/>
      <c r="G1" s="25"/>
      <c r="H1" s="25"/>
      <c r="I1" s="21"/>
    </row>
    <row r="2" spans="1:8" ht="18">
      <c r="A2" s="34" t="s">
        <v>11</v>
      </c>
      <c r="B2" s="35"/>
      <c r="C2" s="35"/>
      <c r="D2" s="33"/>
      <c r="E2" s="33"/>
      <c r="F2" s="33"/>
      <c r="G2" s="33"/>
      <c r="H2" s="33"/>
    </row>
    <row r="3" spans="1:8" ht="12.75">
      <c r="A3" s="9" t="s">
        <v>5</v>
      </c>
      <c r="B3" s="9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12</v>
      </c>
      <c r="H3" s="7" t="s">
        <v>13</v>
      </c>
    </row>
    <row r="4" spans="1:8" ht="12.75">
      <c r="A4" s="1">
        <v>2014</v>
      </c>
      <c r="B4" s="1">
        <v>12</v>
      </c>
      <c r="C4" s="22">
        <v>11515</v>
      </c>
      <c r="D4" s="22">
        <v>3677</v>
      </c>
      <c r="E4" s="22">
        <v>71</v>
      </c>
      <c r="F4" s="22"/>
      <c r="G4" s="19">
        <v>13433.6288</v>
      </c>
      <c r="H4" s="19">
        <v>16789.713499999998</v>
      </c>
    </row>
    <row r="5" spans="1:8" ht="12.75">
      <c r="A5" s="1">
        <v>2014</v>
      </c>
      <c r="B5" s="1">
        <v>11</v>
      </c>
      <c r="C5" s="22">
        <v>11048</v>
      </c>
      <c r="D5" s="22">
        <v>3542</v>
      </c>
      <c r="E5" s="22">
        <v>65</v>
      </c>
      <c r="F5" s="22"/>
      <c r="G5" s="19">
        <v>12664.7062</v>
      </c>
      <c r="H5" s="19">
        <v>15829.11775</v>
      </c>
    </row>
    <row r="6" spans="1:8" ht="12.75">
      <c r="A6" s="1">
        <v>2014</v>
      </c>
      <c r="B6" s="1">
        <v>10</v>
      </c>
      <c r="C6" s="22">
        <v>8909</v>
      </c>
      <c r="D6" s="22">
        <v>2879</v>
      </c>
      <c r="E6" s="22">
        <v>66</v>
      </c>
      <c r="F6" s="22"/>
      <c r="G6" s="19">
        <v>11191.1184</v>
      </c>
      <c r="H6" s="19">
        <v>13987.9405</v>
      </c>
    </row>
    <row r="7" spans="1:8" ht="12.75">
      <c r="A7" s="1">
        <v>2014</v>
      </c>
      <c r="B7" s="1">
        <v>9</v>
      </c>
      <c r="C7" s="22">
        <v>6729</v>
      </c>
      <c r="D7" s="22">
        <v>2395</v>
      </c>
      <c r="E7" s="22">
        <v>57</v>
      </c>
      <c r="F7" s="22"/>
      <c r="G7" s="19">
        <v>9073.3792</v>
      </c>
      <c r="H7" s="19">
        <v>11338.618999999999</v>
      </c>
    </row>
    <row r="8" spans="1:8" ht="12.75">
      <c r="A8" s="1">
        <v>2014</v>
      </c>
      <c r="B8" s="1">
        <v>8</v>
      </c>
      <c r="C8" s="22">
        <v>2059</v>
      </c>
      <c r="D8" s="22">
        <v>1129</v>
      </c>
      <c r="E8" s="22">
        <v>25</v>
      </c>
      <c r="F8" s="22"/>
      <c r="G8" s="19">
        <v>3495.9016</v>
      </c>
      <c r="H8" s="19">
        <v>4369.877</v>
      </c>
    </row>
    <row r="9" spans="1:8" ht="12.75">
      <c r="A9" s="1">
        <v>2014</v>
      </c>
      <c r="B9" s="1">
        <v>7</v>
      </c>
      <c r="C9" s="22">
        <v>1439</v>
      </c>
      <c r="D9" s="22">
        <v>1015</v>
      </c>
      <c r="E9" s="22">
        <v>16</v>
      </c>
      <c r="F9" s="22"/>
      <c r="G9" s="19">
        <v>2635.1714</v>
      </c>
      <c r="H9" s="19">
        <v>3242.8092500000002</v>
      </c>
    </row>
    <row r="10" spans="1:8" ht="12.75">
      <c r="A10" s="1">
        <v>2014</v>
      </c>
      <c r="B10" s="1">
        <v>6</v>
      </c>
      <c r="C10" s="22">
        <v>3685</v>
      </c>
      <c r="D10" s="22">
        <v>1577</v>
      </c>
      <c r="E10" s="22">
        <v>45</v>
      </c>
      <c r="F10" s="22"/>
      <c r="G10" s="19">
        <v>6081.527</v>
      </c>
      <c r="H10" s="19">
        <v>7601.9087500000005</v>
      </c>
    </row>
    <row r="11" spans="1:8" ht="12.75">
      <c r="A11" s="1">
        <v>2014</v>
      </c>
      <c r="B11" s="1">
        <v>5</v>
      </c>
      <c r="C11" s="22">
        <v>6398</v>
      </c>
      <c r="D11" s="22">
        <v>2283</v>
      </c>
      <c r="E11" s="22">
        <v>58</v>
      </c>
      <c r="F11" s="22"/>
      <c r="G11" s="19">
        <v>9190.7511</v>
      </c>
      <c r="H11" s="19">
        <v>11414.881375</v>
      </c>
    </row>
    <row r="12" spans="1:8" ht="12.75">
      <c r="A12" s="1">
        <v>2014</v>
      </c>
      <c r="B12" s="1">
        <v>4</v>
      </c>
      <c r="C12" s="22">
        <v>6891</v>
      </c>
      <c r="D12" s="22">
        <v>2731</v>
      </c>
      <c r="E12" s="22">
        <v>75</v>
      </c>
      <c r="F12" s="22"/>
      <c r="G12" s="19">
        <v>10590.6934</v>
      </c>
      <c r="H12" s="19">
        <v>13238.36675</v>
      </c>
    </row>
    <row r="13" spans="1:8" ht="12.75">
      <c r="A13" s="1">
        <v>2014</v>
      </c>
      <c r="B13" s="1">
        <v>3</v>
      </c>
      <c r="C13" s="22">
        <v>10115</v>
      </c>
      <c r="D13" s="22">
        <v>3708</v>
      </c>
      <c r="E13" s="22">
        <v>73</v>
      </c>
      <c r="F13" s="22"/>
      <c r="G13" s="19">
        <v>15686.1375</v>
      </c>
      <c r="H13" s="19">
        <v>19550.946875</v>
      </c>
    </row>
    <row r="14" spans="1:8" ht="12.75">
      <c r="A14" s="1">
        <v>2014</v>
      </c>
      <c r="B14" s="1">
        <v>2</v>
      </c>
      <c r="C14" s="22">
        <v>11106</v>
      </c>
      <c r="D14" s="22">
        <v>3394</v>
      </c>
      <c r="E14" s="22">
        <v>84</v>
      </c>
      <c r="F14" s="22"/>
      <c r="G14" s="19">
        <v>16959.25</v>
      </c>
      <c r="H14" s="19">
        <v>21199.0625</v>
      </c>
    </row>
    <row r="15" spans="1:8" ht="12.75">
      <c r="A15" s="1">
        <v>2014</v>
      </c>
      <c r="B15" s="1">
        <v>1</v>
      </c>
      <c r="C15" s="22">
        <v>11818</v>
      </c>
      <c r="D15" s="22">
        <v>3790</v>
      </c>
      <c r="E15" s="22">
        <v>73</v>
      </c>
      <c r="F15" s="22"/>
      <c r="G15" s="19">
        <v>17429.9</v>
      </c>
      <c r="H15" s="19">
        <v>21587.685</v>
      </c>
    </row>
    <row r="16" spans="1:8" ht="12.75">
      <c r="A16" s="1">
        <v>2013</v>
      </c>
      <c r="B16" s="1">
        <v>12</v>
      </c>
      <c r="C16" s="22">
        <v>11214</v>
      </c>
      <c r="D16" s="22">
        <v>3832</v>
      </c>
      <c r="E16" s="22">
        <v>68</v>
      </c>
      <c r="F16" s="22"/>
      <c r="G16" s="19">
        <v>15793.955</v>
      </c>
      <c r="H16" s="19">
        <v>19714.2325</v>
      </c>
    </row>
    <row r="17" spans="1:8" ht="12.75">
      <c r="A17" s="1">
        <v>2013</v>
      </c>
      <c r="B17" s="1">
        <v>11</v>
      </c>
      <c r="C17" s="22">
        <v>11218</v>
      </c>
      <c r="D17" s="22">
        <v>3363</v>
      </c>
      <c r="E17" s="22">
        <v>69</v>
      </c>
      <c r="F17" s="22"/>
      <c r="G17" s="19">
        <v>15648.7425</v>
      </c>
      <c r="H17" s="19">
        <v>19558.428125</v>
      </c>
    </row>
    <row r="18" spans="1:8" ht="12.75">
      <c r="A18" s="1">
        <v>2013</v>
      </c>
      <c r="B18" s="1">
        <v>10</v>
      </c>
      <c r="C18" s="22">
        <v>8612</v>
      </c>
      <c r="D18" s="22">
        <v>2916</v>
      </c>
      <c r="E18" s="22">
        <v>63</v>
      </c>
      <c r="F18" s="22"/>
      <c r="G18" s="19">
        <v>12777.12</v>
      </c>
      <c r="H18" s="19">
        <v>15971.4</v>
      </c>
    </row>
    <row r="19" spans="1:8" ht="12.75">
      <c r="A19" s="1">
        <v>2013</v>
      </c>
      <c r="B19" s="1">
        <v>9</v>
      </c>
      <c r="C19" s="22">
        <v>7236</v>
      </c>
      <c r="D19" s="22">
        <v>2728</v>
      </c>
      <c r="E19" s="22">
        <v>64</v>
      </c>
      <c r="F19" s="22"/>
      <c r="G19" s="19">
        <v>12726.94</v>
      </c>
      <c r="H19" s="19">
        <v>15899.2725</v>
      </c>
    </row>
    <row r="20" spans="1:8" ht="12.75">
      <c r="A20" s="1">
        <v>2013</v>
      </c>
      <c r="B20" s="1">
        <v>8</v>
      </c>
      <c r="C20" s="22">
        <v>2605</v>
      </c>
      <c r="D20" s="22">
        <v>1361</v>
      </c>
      <c r="E20" s="22">
        <v>27</v>
      </c>
      <c r="F20" s="22"/>
      <c r="G20" s="19">
        <v>5210.345</v>
      </c>
      <c r="H20" s="19">
        <v>6512.93125</v>
      </c>
    </row>
    <row r="21" spans="1:8" ht="12.75">
      <c r="A21" s="1">
        <v>2013</v>
      </c>
      <c r="B21" s="1">
        <v>7</v>
      </c>
      <c r="C21" s="22">
        <v>1816</v>
      </c>
      <c r="D21" s="22">
        <v>1141</v>
      </c>
      <c r="E21" s="22">
        <v>25</v>
      </c>
      <c r="F21" s="22"/>
      <c r="G21" s="19">
        <v>4495.6625</v>
      </c>
      <c r="H21" s="19">
        <v>5581.25625</v>
      </c>
    </row>
    <row r="22" spans="1:8" ht="12.75">
      <c r="A22" s="1">
        <v>2013</v>
      </c>
      <c r="B22" s="1">
        <v>6</v>
      </c>
      <c r="C22" s="22">
        <v>3920</v>
      </c>
      <c r="D22" s="22">
        <v>1715</v>
      </c>
      <c r="E22" s="22">
        <v>52</v>
      </c>
      <c r="F22" s="22"/>
      <c r="G22" s="19">
        <v>8692.465</v>
      </c>
      <c r="H22" s="19">
        <v>10865.58125</v>
      </c>
    </row>
    <row r="23" spans="1:8" ht="12.75">
      <c r="A23" s="1">
        <v>2013</v>
      </c>
      <c r="B23" s="1">
        <v>5</v>
      </c>
      <c r="C23" s="22">
        <v>5921</v>
      </c>
      <c r="D23" s="22">
        <v>2471</v>
      </c>
      <c r="E23" s="22">
        <v>64</v>
      </c>
      <c r="F23" s="22"/>
      <c r="G23" s="19">
        <v>11668.75</v>
      </c>
      <c r="H23" s="19">
        <v>14569.4075</v>
      </c>
    </row>
    <row r="24" spans="1:8" ht="12.75">
      <c r="A24" s="1">
        <v>2013</v>
      </c>
      <c r="B24" s="1">
        <v>4</v>
      </c>
      <c r="C24" s="22">
        <v>6995</v>
      </c>
      <c r="D24" s="22">
        <v>2959</v>
      </c>
      <c r="E24" s="22">
        <v>67</v>
      </c>
      <c r="F24" s="22"/>
      <c r="G24" s="19">
        <v>12950.25</v>
      </c>
      <c r="H24" s="19">
        <v>16168.17</v>
      </c>
    </row>
    <row r="25" spans="1:8" ht="12.75">
      <c r="A25" s="1">
        <v>2013</v>
      </c>
      <c r="B25" s="1">
        <v>3</v>
      </c>
      <c r="C25" s="22">
        <v>8311</v>
      </c>
      <c r="D25" s="22">
        <v>3255</v>
      </c>
      <c r="E25" s="22">
        <v>67</v>
      </c>
      <c r="F25" s="22"/>
      <c r="G25" s="19">
        <v>14008.8</v>
      </c>
      <c r="H25" s="19">
        <v>17485.095</v>
      </c>
    </row>
    <row r="26" spans="1:8" ht="12.75">
      <c r="A26" s="1">
        <v>2013</v>
      </c>
      <c r="B26" s="1">
        <v>2</v>
      </c>
      <c r="C26" s="22">
        <v>9934</v>
      </c>
      <c r="D26" s="22">
        <v>3702</v>
      </c>
      <c r="E26" s="22">
        <v>70</v>
      </c>
      <c r="F26" s="22"/>
      <c r="G26" s="19">
        <v>15556.45</v>
      </c>
      <c r="H26" s="19">
        <v>19435.795</v>
      </c>
    </row>
    <row r="27" spans="1:8" ht="12.75">
      <c r="A27" s="1">
        <v>2013</v>
      </c>
      <c r="B27" s="1">
        <v>1</v>
      </c>
      <c r="C27" s="22">
        <v>9050</v>
      </c>
      <c r="D27" s="22">
        <v>3313</v>
      </c>
      <c r="E27" s="22">
        <v>75</v>
      </c>
      <c r="F27" s="22"/>
      <c r="G27" s="19">
        <v>15256.815</v>
      </c>
      <c r="H27" s="19">
        <v>19059.56625</v>
      </c>
    </row>
    <row r="28" spans="1:8" ht="12.75">
      <c r="A28" s="1">
        <v>2012</v>
      </c>
      <c r="B28" s="1">
        <v>12</v>
      </c>
      <c r="C28" s="22">
        <v>9361</v>
      </c>
      <c r="D28" s="22">
        <v>3233</v>
      </c>
      <c r="E28" s="22">
        <v>63</v>
      </c>
      <c r="F28" s="22"/>
      <c r="G28" s="19">
        <v>11713.5786</v>
      </c>
      <c r="H28" s="19">
        <v>14641.97325</v>
      </c>
    </row>
    <row r="29" spans="1:8" ht="12.75">
      <c r="A29" s="1">
        <v>2012</v>
      </c>
      <c r="B29" s="1">
        <v>11</v>
      </c>
      <c r="C29" s="22">
        <v>9649</v>
      </c>
      <c r="D29" s="22">
        <v>3119</v>
      </c>
      <c r="E29" s="22">
        <v>59</v>
      </c>
      <c r="F29" s="22"/>
      <c r="G29" s="19">
        <v>11537.412</v>
      </c>
      <c r="H29" s="19">
        <v>14419.11</v>
      </c>
    </row>
    <row r="30" spans="1:8" ht="12.75">
      <c r="A30" s="1">
        <v>2012</v>
      </c>
      <c r="B30" s="1">
        <v>10</v>
      </c>
      <c r="C30" s="22">
        <v>8425</v>
      </c>
      <c r="D30" s="22">
        <v>2663</v>
      </c>
      <c r="E30" s="22">
        <v>61</v>
      </c>
      <c r="F30" s="22"/>
      <c r="G30" s="19">
        <v>10850.4338</v>
      </c>
      <c r="H30" s="19">
        <v>13556.13975</v>
      </c>
    </row>
    <row r="31" spans="1:8" ht="12.75">
      <c r="A31" s="1">
        <v>2012</v>
      </c>
      <c r="B31" s="1">
        <v>9</v>
      </c>
      <c r="C31" s="22">
        <v>6005</v>
      </c>
      <c r="D31" s="22">
        <v>2415</v>
      </c>
      <c r="E31" s="22">
        <v>52</v>
      </c>
      <c r="F31" s="22"/>
      <c r="G31" s="19">
        <v>8595.304100000001</v>
      </c>
      <c r="H31" s="19">
        <v>10738.225125</v>
      </c>
    </row>
    <row r="32" spans="1:8" ht="12.75">
      <c r="A32" s="1">
        <v>2012</v>
      </c>
      <c r="B32" s="1">
        <v>8</v>
      </c>
      <c r="C32" s="22">
        <v>2072</v>
      </c>
      <c r="D32" s="22">
        <v>1067</v>
      </c>
      <c r="E32" s="22">
        <v>27</v>
      </c>
      <c r="F32" s="22"/>
      <c r="G32" s="19">
        <v>3782.5209999999997</v>
      </c>
      <c r="H32" s="19">
        <v>4728.151250000001</v>
      </c>
    </row>
    <row r="33" spans="1:8" ht="12.75">
      <c r="A33" s="1">
        <v>2012</v>
      </c>
      <c r="B33" s="1">
        <v>7</v>
      </c>
      <c r="C33" s="22">
        <v>1713</v>
      </c>
      <c r="D33" s="22">
        <v>1046</v>
      </c>
      <c r="E33" s="22">
        <v>26</v>
      </c>
      <c r="F33" s="22"/>
      <c r="G33" s="19">
        <v>3516.1274000000003</v>
      </c>
      <c r="H33" s="19">
        <v>4388.144249999999</v>
      </c>
    </row>
    <row r="34" spans="1:8" ht="12.75">
      <c r="A34" s="1">
        <v>2012</v>
      </c>
      <c r="B34" s="1">
        <v>6</v>
      </c>
      <c r="C34" s="22">
        <v>3515</v>
      </c>
      <c r="D34" s="22">
        <v>1741</v>
      </c>
      <c r="E34" s="22">
        <v>43</v>
      </c>
      <c r="F34" s="22"/>
      <c r="G34" s="19">
        <v>6179.0894</v>
      </c>
      <c r="H34" s="19">
        <v>7717.224249999999</v>
      </c>
    </row>
    <row r="35" spans="1:8" ht="12.75">
      <c r="A35" s="1">
        <v>2012</v>
      </c>
      <c r="B35" s="1">
        <v>5</v>
      </c>
      <c r="C35" s="22">
        <v>6302</v>
      </c>
      <c r="D35" s="22">
        <v>2486</v>
      </c>
      <c r="E35" s="22">
        <v>54</v>
      </c>
      <c r="F35" s="22"/>
      <c r="G35" s="19">
        <v>9089.9216</v>
      </c>
      <c r="H35" s="19">
        <v>11323.112000000001</v>
      </c>
    </row>
    <row r="36" spans="1:8" ht="12.75">
      <c r="A36" s="1">
        <v>2012</v>
      </c>
      <c r="B36" s="1">
        <v>4</v>
      </c>
      <c r="C36" s="22">
        <v>6141</v>
      </c>
      <c r="D36" s="22">
        <v>2663</v>
      </c>
      <c r="E36" s="22">
        <v>60</v>
      </c>
      <c r="F36" s="22"/>
      <c r="G36" s="19">
        <v>8815.7837</v>
      </c>
      <c r="H36" s="19">
        <v>11019.729625</v>
      </c>
    </row>
    <row r="37" spans="1:8" ht="12.75">
      <c r="A37" s="1">
        <v>2012</v>
      </c>
      <c r="B37" s="1">
        <v>3</v>
      </c>
      <c r="C37" s="22">
        <v>9051</v>
      </c>
      <c r="D37" s="22">
        <v>3620</v>
      </c>
      <c r="E37" s="22">
        <v>61</v>
      </c>
      <c r="F37" s="22"/>
      <c r="G37" s="19">
        <v>10816.9155</v>
      </c>
      <c r="H37" s="19">
        <v>13521.144375</v>
      </c>
    </row>
    <row r="38" spans="1:8" ht="12.75">
      <c r="A38" s="1">
        <v>2012</v>
      </c>
      <c r="B38" s="1">
        <v>2</v>
      </c>
      <c r="C38" s="22">
        <v>9937</v>
      </c>
      <c r="D38" s="22">
        <v>3630</v>
      </c>
      <c r="E38" s="22">
        <v>66</v>
      </c>
      <c r="F38" s="22"/>
      <c r="G38" s="19">
        <v>11708.1262</v>
      </c>
      <c r="H38" s="19">
        <v>14399.210426</v>
      </c>
    </row>
    <row r="39" spans="1:8" ht="12.75">
      <c r="A39" s="1">
        <v>2012</v>
      </c>
      <c r="B39" s="23">
        <v>1</v>
      </c>
      <c r="C39" s="22">
        <v>9108</v>
      </c>
      <c r="D39" s="22">
        <v>3442</v>
      </c>
      <c r="E39" s="22">
        <v>70</v>
      </c>
      <c r="F39" s="22"/>
      <c r="G39" s="19">
        <v>11520.015599999999</v>
      </c>
      <c r="H39" s="19">
        <v>14159.995988</v>
      </c>
    </row>
    <row r="40" spans="1:8" ht="12.75">
      <c r="A40" s="36" t="s">
        <v>0</v>
      </c>
      <c r="B40" s="33"/>
      <c r="C40" s="10">
        <f>SUM(C4:C39)</f>
        <v>259823</v>
      </c>
      <c r="D40" s="10">
        <f>SUM(D4:D39)</f>
        <v>96001</v>
      </c>
      <c r="E40" s="10">
        <f>SUM(E4:E39)</f>
        <v>2061</v>
      </c>
      <c r="F40" s="10">
        <f>SUM(F4:F39)</f>
        <v>0</v>
      </c>
      <c r="G40" s="12">
        <f>SUM(G4:G39)</f>
        <v>381343.68849999993</v>
      </c>
      <c r="H40" s="12">
        <f>SUM(H4:H39)</f>
        <v>475584.22416399984</v>
      </c>
    </row>
    <row r="41" spans="1:8" ht="12.75">
      <c r="A41" s="37" t="s">
        <v>4</v>
      </c>
      <c r="B41" s="38"/>
      <c r="C41" s="11">
        <f>C40/3</f>
        <v>86607.66666666667</v>
      </c>
      <c r="D41" s="11">
        <f>D40/3</f>
        <v>32000.333333333332</v>
      </c>
      <c r="E41" s="11">
        <f>E40/3</f>
        <v>687</v>
      </c>
      <c r="F41" s="11">
        <f>F40/3</f>
        <v>0</v>
      </c>
      <c r="G41" s="13">
        <f>G40/3</f>
        <v>127114.56283333332</v>
      </c>
      <c r="H41" s="13">
        <f>H40/3</f>
        <v>158528.07472133328</v>
      </c>
    </row>
    <row r="42" spans="1:8" ht="12.75">
      <c r="A42" s="16"/>
      <c r="B42" s="17"/>
      <c r="C42" s="18"/>
      <c r="D42" s="18"/>
      <c r="E42" s="18"/>
      <c r="F42" s="18"/>
      <c r="G42" s="15"/>
      <c r="H42" s="15"/>
    </row>
    <row r="43" spans="1:8" ht="15.75" customHeight="1">
      <c r="A43" s="28" t="s">
        <v>14</v>
      </c>
      <c r="B43" s="29"/>
      <c r="C43" s="29"/>
      <c r="D43" s="29"/>
      <c r="E43" s="29"/>
      <c r="F43" s="29"/>
      <c r="H43" s="4">
        <f>C41+D41</f>
        <v>118608</v>
      </c>
    </row>
    <row r="44" spans="1:8" ht="15.75" customHeight="1">
      <c r="A44" s="28" t="s">
        <v>15</v>
      </c>
      <c r="B44" s="29"/>
      <c r="C44" s="29"/>
      <c r="D44" s="29"/>
      <c r="E44" s="29"/>
      <c r="F44" s="29"/>
      <c r="H44" s="4">
        <f>G41</f>
        <v>127114.56283333332</v>
      </c>
    </row>
    <row r="45" spans="1:8" ht="12.75">
      <c r="A45" s="31" t="s">
        <v>3</v>
      </c>
      <c r="B45" s="30"/>
      <c r="C45" s="30"/>
      <c r="D45" s="30"/>
      <c r="E45" s="30"/>
      <c r="F45" s="30"/>
      <c r="H45" s="20">
        <f>H44/H43</f>
        <v>1.0717199753248796</v>
      </c>
    </row>
    <row r="46" spans="1:6" ht="12.75">
      <c r="A46" s="31" t="s">
        <v>2</v>
      </c>
      <c r="B46" s="30"/>
      <c r="C46" s="30"/>
      <c r="D46" s="30"/>
      <c r="E46" s="30"/>
      <c r="F46" s="30"/>
    </row>
    <row r="47" spans="1:3" ht="12.75">
      <c r="A47" s="14"/>
      <c r="B47" s="2"/>
      <c r="C47" s="2"/>
    </row>
    <row r="48" spans="1:3" ht="12.75">
      <c r="A48" s="14"/>
      <c r="B48" s="2"/>
      <c r="C48" s="2"/>
    </row>
    <row r="49" spans="1:8" ht="18">
      <c r="A49" s="32" t="s">
        <v>16</v>
      </c>
      <c r="B49" s="32"/>
      <c r="C49" s="32"/>
      <c r="D49" s="33"/>
      <c r="E49" s="33"/>
      <c r="F49" s="33"/>
      <c r="G49" s="33"/>
      <c r="H49" s="33"/>
    </row>
    <row r="50" spans="1:3" ht="12.75">
      <c r="A50" s="2"/>
      <c r="B50" s="2"/>
      <c r="C50" s="2"/>
    </row>
    <row r="51" spans="1:8" ht="12.75" customHeight="1">
      <c r="A51" s="28" t="s">
        <v>17</v>
      </c>
      <c r="B51" s="29"/>
      <c r="C51" s="29"/>
      <c r="D51" s="29"/>
      <c r="E51" s="29"/>
      <c r="F51" s="29"/>
      <c r="H51">
        <v>91.53</v>
      </c>
    </row>
    <row r="52" spans="1:8" ht="12.75" customHeight="1">
      <c r="A52" s="28" t="s">
        <v>19</v>
      </c>
      <c r="B52" s="29"/>
      <c r="C52" s="29"/>
      <c r="D52" s="29"/>
      <c r="E52" s="29"/>
      <c r="F52" s="29"/>
      <c r="H52">
        <v>450</v>
      </c>
    </row>
    <row r="53" spans="1:8" ht="12.75" customHeight="1">
      <c r="A53" s="31" t="s">
        <v>18</v>
      </c>
      <c r="B53" s="30"/>
      <c r="C53" s="30"/>
      <c r="D53" s="30"/>
      <c r="E53" s="30"/>
      <c r="F53" s="30"/>
      <c r="H53">
        <f>H52*H51</f>
        <v>41188.5</v>
      </c>
    </row>
    <row r="54" spans="1:8" ht="12.75">
      <c r="A54" s="31" t="s">
        <v>20</v>
      </c>
      <c r="B54" s="30"/>
      <c r="C54" s="30"/>
      <c r="D54" s="30"/>
      <c r="E54" s="30"/>
      <c r="F54" s="30"/>
      <c r="H54" s="19">
        <f>H53*H45</f>
        <v>44142.5382036688</v>
      </c>
    </row>
    <row r="55" spans="1:6" ht="12.75">
      <c r="A55" s="31" t="s">
        <v>2</v>
      </c>
      <c r="B55" s="30"/>
      <c r="C55" s="30"/>
      <c r="D55" s="30"/>
      <c r="E55" s="30"/>
      <c r="F55" s="30"/>
    </row>
    <row r="56" spans="1:3" ht="12.75">
      <c r="A56" s="2"/>
      <c r="B56" s="2"/>
      <c r="C56" s="2"/>
    </row>
  </sheetData>
  <sheetProtection/>
  <mergeCells count="14">
    <mergeCell ref="A54:F54"/>
    <mergeCell ref="A55:F55"/>
    <mergeCell ref="A45:F45"/>
    <mergeCell ref="A46:F46"/>
    <mergeCell ref="A49:H49"/>
    <mergeCell ref="A51:F51"/>
    <mergeCell ref="A52:F52"/>
    <mergeCell ref="A53:F53"/>
    <mergeCell ref="A44:F44"/>
    <mergeCell ref="A1:H1"/>
    <mergeCell ref="A2:H2"/>
    <mergeCell ref="A40:B40"/>
    <mergeCell ref="A41:B41"/>
    <mergeCell ref="A43:F4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 Šafar</dc:creator>
  <cp:keywords/>
  <dc:description/>
  <cp:lastModifiedBy>Zoran Gumbas</cp:lastModifiedBy>
  <cp:lastPrinted>2015-02-16T07:18:50Z</cp:lastPrinted>
  <dcterms:created xsi:type="dcterms:W3CDTF">2015-02-11T11:52:10Z</dcterms:created>
  <dcterms:modified xsi:type="dcterms:W3CDTF">2015-02-27T13:10:52Z</dcterms:modified>
  <cp:category/>
  <cp:version/>
  <cp:contentType/>
  <cp:contentStatus/>
</cp:coreProperties>
</file>