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Preuzimanja\Danijel Makar\20.10\"/>
    </mc:Choice>
  </mc:AlternateContent>
  <bookViews>
    <workbookView xWindow="32760" yWindow="32760" windowWidth="16035" windowHeight="12405" tabRatio="884"/>
  </bookViews>
  <sheets>
    <sheet name="Naslovnica" sheetId="86" r:id="rId1"/>
    <sheet name="Elektroinstalacije" sheetId="82" r:id="rId2"/>
    <sheet name="PVC STOLARIJA" sheetId="84" r:id="rId3"/>
    <sheet name="Rekapitulacija" sheetId="85" r:id="rId4"/>
  </sheets>
  <definedNames>
    <definedName name="_Toc100116517" localSheetId="1">Elektroinstalacije!#REF!</definedName>
    <definedName name="_Toc100116517" localSheetId="2">'PVC STOLARIJA'!#REF!</definedName>
    <definedName name="BOD" localSheetId="1">Elektroinstalacije!#REF!</definedName>
    <definedName name="BOD" localSheetId="2">'PVC STOLARIJA'!#REF!</definedName>
    <definedName name="BOD">#REF!</definedName>
    <definedName name="_bod1">#REF!</definedName>
    <definedName name="BODIC" localSheetId="1">Elektroinstalacije!#REF!</definedName>
    <definedName name="BODIC" localSheetId="2">'PVC STOLARIJA'!#REF!</definedName>
    <definedName name="BODIC">#REF!</definedName>
    <definedName name="dwqd">#REF!</definedName>
    <definedName name="Excel_BuiltIn_Print_Area_1">#REF!</definedName>
    <definedName name="Excel_BuiltIn_Print_Area_1___1">#REF!</definedName>
    <definedName name="Excel_BuiltIn_Print_Area_9">"$"</definedName>
    <definedName name="Excel_BuiltIn_Print_Titles_1">#REF!</definedName>
    <definedName name="Excel_BuiltIn_Print_Titles_1___1">#REF!</definedName>
    <definedName name="Excel_BuiltIn_Print_Titles_2">#REF!</definedName>
    <definedName name="Excel_BuiltIn_Print_Titles_3">#REF!</definedName>
    <definedName name="Excel_BuiltIn_Print_Titles_4">#REF!</definedName>
    <definedName name="Excel_BuiltIn_Print_Titles_5">#REF!</definedName>
    <definedName name="Excel_BuiltIn_Print_Titles_6">#REF!</definedName>
    <definedName name="Excel_BuiltIn_Print_Titles_6___6">#REF!</definedName>
    <definedName name="Excel_BuiltIn_Print_Titles_7">"$"</definedName>
    <definedName name="Excel_BuiltIn_Print_Titles_8">#REF!</definedName>
    <definedName name="Excel_BuiltIn_Print_Titles_9">"$"</definedName>
    <definedName name="_xlnm.Print_Titles" localSheetId="1">Elektroinstalacije!$1:$1</definedName>
    <definedName name="_xlnm.Print_Titles" localSheetId="2">'PVC STOLARIJA'!#REF!</definedName>
    <definedName name="kod">#REF!</definedName>
    <definedName name="labellla">#REF!</definedName>
    <definedName name="_xlnm.Print_Area" localSheetId="1">Elektroinstalacije!$A$1:$F$215</definedName>
    <definedName name="_xlnm.Print_Area" localSheetId="2">'PVC STOLARIJA'!$A$1:$F$41</definedName>
    <definedName name="rdmrab">#REF!</definedName>
    <definedName name="ritrab">#REF!</definedName>
  </definedNames>
  <calcPr calcId="977461" fullCalcOnLoad="1"/>
</workbook>
</file>

<file path=xl/calcChain.xml><?xml version="1.0" encoding="utf-8"?>
<calcChain xmlns="http://schemas.openxmlformats.org/spreadsheetml/2006/main">
  <c r="F185" i="82" l="1"/>
  <c r="E186" i="82"/>
  <c r="F186" i="82"/>
  <c r="F184" i="82"/>
  <c r="F99" i="82"/>
  <c r="F129" i="82"/>
  <c r="F128" i="82"/>
  <c r="F124" i="82"/>
  <c r="E125" i="82"/>
  <c r="F125" i="82"/>
  <c r="F121" i="82"/>
  <c r="F120" i="82"/>
  <c r="F119" i="82"/>
  <c r="F118" i="82"/>
  <c r="F117" i="82"/>
  <c r="F110" i="82"/>
  <c r="F113" i="82"/>
  <c r="E114" i="82"/>
  <c r="F114" i="82"/>
  <c r="F109" i="82"/>
  <c r="F108" i="82"/>
  <c r="F107" i="82"/>
  <c r="F106" i="82"/>
  <c r="F102" i="82"/>
  <c r="E103" i="82"/>
  <c r="F103" i="82"/>
  <c r="F98" i="82"/>
  <c r="F97" i="82"/>
  <c r="F96" i="82"/>
  <c r="F95" i="82"/>
  <c r="F91" i="82"/>
  <c r="E92" i="82"/>
  <c r="F92" i="82"/>
  <c r="F88" i="82"/>
  <c r="E89" i="82"/>
  <c r="F89" i="82"/>
  <c r="F87" i="82"/>
  <c r="F86" i="82"/>
  <c r="F85" i="82"/>
  <c r="F84" i="82"/>
  <c r="F83" i="82"/>
  <c r="F79" i="82"/>
  <c r="E80" i="82"/>
  <c r="F80" i="82"/>
  <c r="F76" i="82"/>
  <c r="F75" i="82"/>
  <c r="F74" i="82"/>
  <c r="F73" i="82"/>
  <c r="F72" i="82"/>
  <c r="F71" i="82"/>
  <c r="E77" i="82"/>
  <c r="F77" i="82"/>
  <c r="F67" i="82"/>
  <c r="E68" i="82"/>
  <c r="F68" i="82"/>
  <c r="F64" i="82"/>
  <c r="F63" i="82"/>
  <c r="F62" i="82"/>
  <c r="F61" i="82"/>
  <c r="F60" i="82"/>
  <c r="F59" i="82"/>
  <c r="F55" i="82"/>
  <c r="E56" i="82"/>
  <c r="F56" i="82"/>
  <c r="F52" i="82"/>
  <c r="F51" i="82"/>
  <c r="F50" i="82"/>
  <c r="F49" i="82"/>
  <c r="F48" i="82"/>
  <c r="F47" i="82"/>
  <c r="F46" i="82"/>
  <c r="F45" i="82"/>
  <c r="F41" i="82"/>
  <c r="E42" i="82"/>
  <c r="F42" i="82"/>
  <c r="F38" i="82"/>
  <c r="F37" i="82"/>
  <c r="F36" i="82"/>
  <c r="F35" i="82"/>
  <c r="E39" i="82"/>
  <c r="F39" i="82"/>
  <c r="F34" i="82"/>
  <c r="F33" i="82"/>
  <c r="F32" i="82"/>
  <c r="F31" i="82"/>
  <c r="F22" i="82"/>
  <c r="E23" i="82"/>
  <c r="F23" i="82"/>
  <c r="F181" i="82"/>
  <c r="F177" i="82"/>
  <c r="F176" i="82"/>
  <c r="F175" i="82"/>
  <c r="E178" i="82"/>
  <c r="F165" i="82"/>
  <c r="F166" i="82"/>
  <c r="F171" i="82"/>
  <c r="F170" i="82"/>
  <c r="F169" i="82"/>
  <c r="E172" i="82"/>
  <c r="F161" i="82"/>
  <c r="F162" i="82"/>
  <c r="F160" i="82"/>
  <c r="F156" i="82"/>
  <c r="F155" i="82"/>
  <c r="F151" i="82"/>
  <c r="F150" i="82"/>
  <c r="E152" i="82"/>
  <c r="F149" i="82"/>
  <c r="F145" i="82"/>
  <c r="F144" i="82"/>
  <c r="E146" i="82"/>
  <c r="F143" i="82"/>
  <c r="F138" i="82"/>
  <c r="F139" i="82"/>
  <c r="F137" i="82"/>
  <c r="E140" i="82"/>
  <c r="F18" i="82"/>
  <c r="F19" i="82"/>
  <c r="F17" i="82"/>
  <c r="E20" i="82"/>
  <c r="F20" i="82"/>
  <c r="F10" i="82"/>
  <c r="F12" i="82"/>
  <c r="F195" i="82"/>
  <c r="F26" i="84"/>
  <c r="F22" i="84"/>
  <c r="F18" i="84"/>
  <c r="F32" i="84"/>
  <c r="C5" i="85"/>
  <c r="E166" i="82"/>
  <c r="E130" i="82"/>
  <c r="F130" i="82"/>
  <c r="E100" i="82"/>
  <c r="F100" i="82"/>
  <c r="E162" i="82"/>
  <c r="F157" i="82"/>
  <c r="E157" i="82"/>
  <c r="E122" i="82"/>
  <c r="F122" i="82"/>
  <c r="E111" i="82"/>
  <c r="F111" i="82"/>
  <c r="E65" i="82"/>
  <c r="F65" i="82"/>
  <c r="E53" i="82"/>
  <c r="F53" i="82"/>
  <c r="F132" i="82"/>
  <c r="F199" i="82"/>
  <c r="F25" i="82"/>
  <c r="F197" i="82"/>
  <c r="F146" i="82"/>
  <c r="F172" i="82"/>
  <c r="F140" i="82"/>
  <c r="F152" i="82"/>
  <c r="F178" i="82"/>
  <c r="F188" i="82"/>
  <c r="F201" i="82"/>
  <c r="F204" i="82"/>
  <c r="C4" i="85"/>
  <c r="C6" i="85"/>
  <c r="C8" i="85"/>
  <c r="C10" i="85"/>
</calcChain>
</file>

<file path=xl/sharedStrings.xml><?xml version="1.0" encoding="utf-8"?>
<sst xmlns="http://schemas.openxmlformats.org/spreadsheetml/2006/main" count="355" uniqueCount="159">
  <si>
    <t>kompl.st.1.</t>
  </si>
  <si>
    <t>kompl.st.6.</t>
  </si>
  <si>
    <t>st.</t>
  </si>
  <si>
    <t>REKAPITULACIJA</t>
  </si>
  <si>
    <t>UKUPNO:</t>
  </si>
  <si>
    <t>Opis stavke</t>
  </si>
  <si>
    <t>jed.mj.</t>
  </si>
  <si>
    <t>kol.</t>
  </si>
  <si>
    <t>jed. cijena</t>
  </si>
  <si>
    <t>ukupno</t>
  </si>
  <si>
    <t>1.</t>
  </si>
  <si>
    <t>2.</t>
  </si>
  <si>
    <t>3.</t>
  </si>
  <si>
    <t>4.</t>
  </si>
  <si>
    <t>5.</t>
  </si>
  <si>
    <t>6.</t>
  </si>
  <si>
    <t>7.</t>
  </si>
  <si>
    <t>8.</t>
  </si>
  <si>
    <t>kom</t>
  </si>
  <si>
    <t>m</t>
  </si>
  <si>
    <t>kompl.st.2.</t>
  </si>
  <si>
    <t>kompl.st.3.</t>
  </si>
  <si>
    <t>kompl.st.4.</t>
  </si>
  <si>
    <t>kompl.st.5.</t>
  </si>
  <si>
    <t>kompl.st.7.</t>
  </si>
  <si>
    <t>kompl.st.8.</t>
  </si>
  <si>
    <t>9.</t>
  </si>
  <si>
    <t>kompl.st.9.</t>
  </si>
  <si>
    <t>sva potrebna montažna i spojna oprema potrebna za ugradnju specificirane opreme u ormare, bakrene sabirnice, igličaste sabirnice, redne stezaljke, sabirnice nule i zemlje, spojni vodovi, plastične kanalice, natpisne pločice, te ostali potrebni sitni spojni i montažni materijal i pribor.</t>
  </si>
  <si>
    <t>Dobava polaganje i spajanje vodova i kabela</t>
  </si>
  <si>
    <t>instalacijska kutija 95x95mm</t>
  </si>
  <si>
    <t>Dobava, montaža i spajanje izjednačenja potencijala metalnih masa:</t>
  </si>
  <si>
    <t>vodič P/F-Y 10mm2</t>
  </si>
  <si>
    <t>instalacijski pribor</t>
  </si>
  <si>
    <t>Izrada izvoda i spajanje raznih trošila:</t>
  </si>
  <si>
    <t>Ostali nepredviđeni radovi i materijal</t>
  </si>
  <si>
    <t>Završni radovi</t>
  </si>
  <si>
    <t>ispitivanja i mjerenja</t>
  </si>
  <si>
    <t>pomočni materijal</t>
  </si>
  <si>
    <t>10.</t>
  </si>
  <si>
    <t>kompl.st.10.</t>
  </si>
  <si>
    <t>kompl</t>
  </si>
  <si>
    <t>NAPOMENA:</t>
  </si>
  <si>
    <t>1. PRIPREMNI RADOVI</t>
  </si>
  <si>
    <t>Pripremni radovi</t>
  </si>
  <si>
    <t>kn</t>
  </si>
  <si>
    <t>s daljinskim okidačem</t>
  </si>
  <si>
    <t>katodni odvodnik 0,5kV; 20kA</t>
  </si>
  <si>
    <t>automatski osigurač C 3x16A</t>
  </si>
  <si>
    <t>automatski prekidač AS 160</t>
  </si>
  <si>
    <t>strujna zaštitna sklopka 40/0,03 A, 4 p</t>
  </si>
  <si>
    <t>jednopolni minijaturni automatski prekidač, 1P, C karakteristike, 10A</t>
  </si>
  <si>
    <t>jednopolni minijaturni automatski prekidač, 1P, C karakteristike, 16A</t>
  </si>
  <si>
    <t>strujna zaštitna sklopka 25/0,03 A, 4 p</t>
  </si>
  <si>
    <t>automatski osigurač C 3x63A</t>
  </si>
  <si>
    <t>11.</t>
  </si>
  <si>
    <t>kompl.st.11.</t>
  </si>
  <si>
    <t>12.</t>
  </si>
  <si>
    <t>kompl.st.12.</t>
  </si>
  <si>
    <t>13.</t>
  </si>
  <si>
    <t>kompl.st.13.</t>
  </si>
  <si>
    <t>14.</t>
  </si>
  <si>
    <t>kompl.st.14.</t>
  </si>
  <si>
    <t>15.</t>
  </si>
  <si>
    <t>kompl.st.15.</t>
  </si>
  <si>
    <t>16.</t>
  </si>
  <si>
    <t>kompl.st.16.</t>
  </si>
  <si>
    <t>instalacijski PVC kanal 15x15mm</t>
  </si>
  <si>
    <t>Dobava i montaža razvodnih kutija</t>
  </si>
  <si>
    <t>kabel NYY 3x1,5mm2</t>
  </si>
  <si>
    <t>kabel NYY 3x2,5mm2</t>
  </si>
  <si>
    <t>kabel NYY 5x2,5mm2</t>
  </si>
  <si>
    <t>izdavanje odgovarajućih atesta</t>
  </si>
  <si>
    <t>17.</t>
  </si>
  <si>
    <t>kompl.st.17.</t>
  </si>
  <si>
    <t xml:space="preserve">Cijena za svaku točku troškovnika mora obuhvatiti dobavu, montažu, spajanje po potrebi, uzemljenje, te dovođenje stavke u stanje potpune funkcionalnosti. 
U cijenu također ukalkulirati sav potreban materijal, spojni, montažni, pridržni i ostali materijal, potreban za potpuno funkcioniranje pojedine stavke.
Radeći ponudu treba imati na umu najnovije važeće propise za pojedine vrste instalacije.
Prije davanja ponude obavezno pročitati tehnički opis i pregledati nacrte.
Za svu elektro opremu obavezno prije narudžbe dobiti odobrenje od projektanta.
</t>
  </si>
  <si>
    <t xml:space="preserve">Elektrotehničke instalacije </t>
  </si>
  <si>
    <t>Dobava, montaža i spajanje u razdjelniku prizemlja R1. Oznaku razdjelnika kao i natpise na vratima izvesti na graviranim plastičnim pločicama. Razdjelnik je opremljen nosačem za jednopolnu shemu. U razdjelnik ugraditi slijedeću opremu:</t>
  </si>
  <si>
    <t>NV rastavna sklopka vel.000 160A, 3P</t>
  </si>
  <si>
    <t>NV osigurač vel.000, 100A</t>
  </si>
  <si>
    <t>2. GLAVNI NAPOJNI KABELI</t>
  </si>
  <si>
    <t xml:space="preserve">Dobava, polaganje i spajanje glavnih napojnih kabela postavljenihpodžbukno u cijev </t>
  </si>
  <si>
    <t xml:space="preserve">od EMO do R1 kabel NYY 5x50mm2 </t>
  </si>
  <si>
    <t xml:space="preserve">od R1 do R2 kabel NYY 5x25mm2 </t>
  </si>
  <si>
    <t xml:space="preserve">od R1 do R3 kabel NYY 5x10mm2 </t>
  </si>
  <si>
    <t>2. GLAVNI NAPOJNI KABELI UKUPNO</t>
  </si>
  <si>
    <t xml:space="preserve">4. ELEKTROTEHNIČKE INSTALACIJE </t>
  </si>
  <si>
    <t>4. ELEKTROTEHNIČKE INSTALACIJE UKUPNO</t>
  </si>
  <si>
    <t>Glavni napojni kabeli</t>
  </si>
  <si>
    <t>NV osigurač vel.000, 40A</t>
  </si>
  <si>
    <t xml:space="preserve">Dobava i ukopavanje cijevi (u stavku uključiti gipsanje, žbukanje i sanaciju zidova): </t>
  </si>
  <si>
    <t xml:space="preserve">Snimanje strujnih krugova u postojećem razdjelniku R1 prizemlja i izrada jednopolne sheme izvedenog stanja </t>
  </si>
  <si>
    <t>3. UGRADNJA U RAZDJELNIKE I RAZDJELNIK R2</t>
  </si>
  <si>
    <t>3. UGRADNJA U RAZDJELNIKE I RAZDJELNIK R2 UKUPNO</t>
  </si>
  <si>
    <t>Ugradnja u razdjelnike i razdjelnik R2</t>
  </si>
  <si>
    <t>Dobava, montaža i spajanje podžbuknog razdjelnika, “R2” dimenzija 800x1000x250mm. Oznaku razdjelnika kao i natpise na vratima izvesti na graviranim plastičnim pločicama. Razdjelnik je opremljen nosačem za jednopolnu shemu. U razdjelnik ugraditi slijedeću opremu:</t>
  </si>
  <si>
    <t>sva potrebna montažna i spojna oprema potrebna za ugradnju specificirane opreme u ormar, bakrene sabirnice, igličaste sabirnice, redne stezaljke, sabirnice nule i zemlje, spojni vodovi, plastične kanalice, natpisne pločice, te ostali potrebni sitni spojni i montažni materijal i pribor.</t>
  </si>
  <si>
    <t>strujna zaštitna sklopka 100/0,03 A, 4 p</t>
  </si>
  <si>
    <t>automatski osigurač C 3x10A</t>
  </si>
  <si>
    <t>Snimanje strujnih krugova u postojećem razdjelniku i izrada jednopolne sheme izvedenog stanja R2</t>
  </si>
  <si>
    <t>Dobava, montaža i spajanje u razdjelniku prizemlja R3. Oznaku razdjelnika kao i natpise na vratima izvesti na graviranim plastičnim pločicama. Razdjelnik je opremljen nosačem za jednopolnu shemu. U razdjelnik ugraditi slijedeću opremu:</t>
  </si>
  <si>
    <t>automatski osigurač C 3x32A</t>
  </si>
  <si>
    <t>Snimanje strujnih krugova u postojećem razdjelniku prizemlja i izrada jednopolne sheme izvedenog stanja R3</t>
  </si>
  <si>
    <t>Dobava, montaža i spajanje u razdjelniku prizemlja R4. Oznaku razdjelnika kao i natpise na vratima izvesti na graviranim plastičnim pločicama. Razdjelnik je opremljen nosačem za jednopolnu shemu. U razdjelnik ugraditi slijedeću opremu:</t>
  </si>
  <si>
    <t>Snimanje strujnih krugova u postojećem razdjelniku prizemlja i izrada jednopolne sheme izvedenog stanja R4</t>
  </si>
  <si>
    <t>Snimanje strujnih krugova u postojećem razdjelniku kata i izrada jednopolne sheme izvedenog stanja R5</t>
  </si>
  <si>
    <t>Dobava, montaža i spajanje u razdjelniku kata R5. Oznaku razdjelnika kao i natpise na vratima izvesti na graviranim plastičnim pločicama. Razdjelnik je opremljen nosačem za jednopolnu shemu. U razdjelnik ugraditi slijedeću opremu:</t>
  </si>
  <si>
    <t>Dobava, montaža i spajanje u razdjelniku kata R6. Oznaku razdjelnika kao i natpise na vratima izvesti na graviranim plastičnim pločicama. Razdjelnik je opremljen nosačem za jednopolnu shemu. U razdjelnik ugraditi slijedeću opremu:</t>
  </si>
  <si>
    <t>Snimanje strujnih krugova u postojećem razdjelniku kata i izrada jednopolne sheme izvedenog stanja R6</t>
  </si>
  <si>
    <t>Dobava, montaža i spajanje u razdjelniku podruma RP1. Oznaku razdjelnika kao i natpise na vratima izvesti na graviranim plastičnim pločicama. Razdjelnik je opremljen nosačem za jednopolnu shemu. U razdjelnik ugraditi slijedeću opremu:</t>
  </si>
  <si>
    <t>Snimanje strujnih krugova u postojećem razdjelniku podruma i izrada jednopolne sheme izvedenog stanja RP1</t>
  </si>
  <si>
    <t>Dobava, montaža i spajanje u razdjelniku podruma RP2. Oznaku razdjelnika kao i natpise na vratima izvesti na graviranim plastičnim pločicama. Razdjelnik je opremljen nosačem za jednopolnu shemu. U razdjelnik ugraditi slijedeću opremu:</t>
  </si>
  <si>
    <t>Snimanje strujnih krugova u postojećem razdjelniku podruma i izrada jednopolne sheme izvedenog stanja RP2</t>
  </si>
  <si>
    <t>instalacijski cijev 20mm</t>
  </si>
  <si>
    <t>instalacijski cijev 25mm</t>
  </si>
  <si>
    <t>Dobava, montaža i spajanje tipkala za daljinski isklop JPr</t>
  </si>
  <si>
    <t>tipkalo JPr, IP 65</t>
  </si>
  <si>
    <t>instalacijska kutija fi 60mm</t>
  </si>
  <si>
    <t>instalacijska kutija fi 78mm</t>
  </si>
  <si>
    <t>Dobava, montaža i spajanje utičnica s PE kontaktom:</t>
  </si>
  <si>
    <t>Dobava, montaža i spajanje prekidača</t>
  </si>
  <si>
    <t>električni bojler</t>
  </si>
  <si>
    <t>zvono</t>
  </si>
  <si>
    <t>razna trošila</t>
  </si>
  <si>
    <t xml:space="preserve">Dobava i ukopavanje cijevi fi 40 (u stavku uključiti gipsanje, žbukanje i sanaciju zidova): </t>
  </si>
  <si>
    <t xml:space="preserve">Demontaža postojećih uređaja i opreme u razdjelnim ormarima, odvoz i zbrinjavanje demontiranih uređaja i opreme na ovlaštenom deponiju </t>
  </si>
  <si>
    <t xml:space="preserve">Prozori i vrata – norma za proizvod, izvedbene značajke – 1. dio: Prozori i vanjska pješačka vrata bez otpornosti na požar i/ili propuštanje dima (HRN EN 14351-1:2010)
Vrata – Razredba zahtjeva čvrstoće (HRN EN 1192:1999)
 Vratna krila – Visina, širina, debljina i pravokutnost – Razredba dopuštenih odstupanja  HRN (EN 1529:1999)
Vratna krila – Opća i lokalna ravnost – Razredba dopuštenih odstupanja (HRN EN 1530:1999)
Prozori i vrata – Propusnost zraka – Razredba (HRN EN 1026:2001;HRN EN 12207:2001)
Prozori i vrata – Vodonepropusnost – Razredba (HRN EN 1027:2001;HRN EN 12208:2001)
Prozori i vrata – Otpornost na opterećenje vjetrom – Razredba (HRN EN 12210:2001)
Prozori i vrata – Otpornost na opterećenje vjetrom – Razredba (HRN EN 12210:20'01/AC:2005)
Vrata – Sile otvaranja i zatvaranja – Zahtjevi i razredba (HRN EN 12217:2003)
Vrata – Klimatski utjecaji – Zahtjevi i razredba (HRN EN 12219:1999)
Profili od neomekšanog polivinil-klorida (PVC-U) za proizvodnju prozora i vrata – Razredba, zahtjevi i ispitne metode (HRN EN 12608:2003)
Zasloni, unutrašnja i vanjska sjenila-nazivlje, glosarij i definicije (HRN EN 12216:2003)
Vanjsak sjenila i zasloni-izvedbeni zahtjevi uključujući sigurnost (HRN „N 13561:2008; HRN EN 13659:2008)
Za sve navedene norme vrijede jednakovrijedne norme.
</t>
  </si>
  <si>
    <t>Sjenila i zasloni-otpornost na ponavljanje operacije(mehanička trajnost) (HRN EN 14201:2008)
Staklo u graditeljstvu-definicije, opća svojstva (HRN EN 572-1:2005)
Staklo u graditeljstvu-izolacijsko staklo (HRN EN 1279-1:2005do 1279-6:2005)
višeslojno i višeslojno sigurnosno stako (HRN EN ISO 12543-1:2005; 12543-2:2005; 12543-2/A1:2005; 12543-3:2005; 12543-5:2005; 12543-6:2005; 14449:2005 I IZMJENA 2008)
Prozori – Razredba mehaničkih svojstava – Vertikalno opterećenje, torzija i sile otvaranja i zatvaranja (HRN EN 13115:2001)
Građevni okovi – Dijelovi izlaza za nuždu s kvakom ili pritisnom pločom -– Zahtjevi i metode ispitivanja (HRN EN 179:1997+A1:2001)
Građevni okovi – Dijelovi izlaza za nuždu s kvakom ili pritisnom pločom -– Zahtjevi i metode ispitivanja (HRN EN 179:1997+A1:2001)
Građevni okovi – Dijelovi izlaza za nuždu s kvakom ili pritisnom pločom – Zahtjevi i metode ispitivanja (HRN EN 179:1997/A1:2001/AC:2002)
Građevni okovi – Dijelovi izlaza za nuždu s pritisnom šipkom – Zahtjevi i ispitne metode (HRN EN 1125:1997+A1:2001)
Građevni okovi – Naprave izlaza za nuždu s pritisnom horizontalnom šipkom – Zahtjevi i ispitne metode (HRN EN 1125:1997/A1:2001/AC:2002)
Toplinske značajke prozora, vrata i zaslona – Proračun koeficijenta prolaska topline – 1. dio: Pojednostav¬njena metoda (ISO 10077-1:2000; EN ISO 10077-1:2000)
Toplinske značajke prozora, vrata i zaslona – Proračun koeficijenta prolaska topline – 2. dio: Numerička metoda za okvire (ISO 10077-2:2003; EN ISO 10077-2:2003)</t>
  </si>
  <si>
    <t>Svi svijetli otvori stavke moraju biti točno izvedeni.
Sve mjere kontrolirati u naravi. U cijeni svake stavke je uključena demontaža i odvoz na depononij postojeće stolarije.</t>
  </si>
  <si>
    <t>OPĆI UVJETI</t>
  </si>
  <si>
    <t>PVC STOLARIJA</t>
  </si>
  <si>
    <t>PVC STOLARIJA UKUPNO</t>
  </si>
  <si>
    <t>PDV:</t>
  </si>
  <si>
    <t xml:space="preserve">Nabava, doprema i ugradnja osmerodjelnog PVC prozora sa četiri zaokretno-otklopna krila i četiri fiksera. Veličina 360/200cm . Izraditi iz PCV profila sa prekinutim toplinskim mostom, profil širine do 80mm.  Staklo prema općim uvjetima.  Vanjske klupčice od pocinčanog lima plastificirane. Unutarnja klupčica bijela, plastična. </t>
  </si>
  <si>
    <t xml:space="preserve">Nabava, doprema i ugradnja PVC vrata. Veličina 1350/216cm . Izraditi iz PCV profila sa prekinutim toplinskim mostom, profil širine do 80mm.  Staklo prema općim uvjetima.   </t>
  </si>
  <si>
    <t xml:space="preserve">Nabava, doprema i ugradnja trokrilnog PVC prozora sa tri zaokretno-otklopna krila. Veličina 270/114cm . Izraditi iz PCV profila sa prekinutim toplinskim mostom, profil širine do 80mm.  Staklo prema općim uvjetima.  Vanjske klupčice od pocinčanog lima plastificirane. Unutarnja klupčica bijela, plastična. </t>
  </si>
  <si>
    <t>ELEKTRO RADOVI</t>
  </si>
  <si>
    <t>SVEUKUPNO SA PDV-om</t>
  </si>
  <si>
    <t xml:space="preserve">Karakteristike PVC profila i sistema                                                                                                                           Upotrijebiti PVC sistem profila s preklopnom brtvom, minimalno peterokomornim sistemom profila, ugradbene debljine doprozornika do 80,0 mm. Profil sadrži integrirano čelično pojačanje. PVC stijenka je debljine 2,8m do 3,2mm. Brtvljenje izvedeno pomoću EPDM brtvi na spoju krilo-dovratnik (vanjska i unutarnja brtva) te dviju brtvi obostrano oko stakla. U vertikalnom presjeku težina stakla se prenosi na profil preko PVC držača koji ujedno ima funkciju izolatora. Konstrukcija profila i brtve moraju osigurati nepropusnost za kišu i vjetar, a otvori za odvod kondenzata da nema vlage u komorama s čeličnim ojačanjima. Profili su u standardnoj bijeloj boji, prema opisu pojedine stavke, a proizvođač-isporučitelj stavaka mora priložiti dokaz o otpornosti boje na UV zračenje i ostale atmosferilije.   
                                                                                                                                                                          </t>
  </si>
  <si>
    <t xml:space="preserve">
Izvođač se obvezuje izgraditi PVC stavke do potpune gotovosti, već u provjerenim i certificiranim sustavima te se od njega očekuje visoka kvaliteta izvedbe. Prije početka radova izvođitelj je dužan izvršiti pripremne radnje propisane zakonom o gradnji (NN 153/13, 20/17, 39/19, 125/19) i Zakonom zaštite na radu (NN71/14, 118/14, 154/14 94/18 i 96/18).
U jedinične cijene stavki obvezno uključiti sve izrade, nabave, transporte i ugradnje materijala, ostakljenje izo staklom, vanjske prozorske klupčice, unutarnje PVC klupčice, brtve, spojna sredstva, sav potreban tipski i specijalni okov, brave, sav potreban rad, pomoćne i predhodnje radnje kao što su izmjera zidarskih otvora na licu mjesta, izrada radioničke dokumentacije sa svim detaljima koju ovjerava projektant prije izrade te atestnu dokumentaciju, pomoćnu skelu sve do potpune funkcionalne gotovosti pojedine stavke, uključivo čišćenje nakon dovršetka i u tijeku radova –ako opisom stavke nije drugačije određeno.
Svi spojevi s drugim materijalima, završeci fasada, prozora izvedeni basprijekorno, vodotijesno, a toplinski i zvučno prema pravilima struke. Svi okovi za prozore, vrata i ostalo moraju biti prvoklasni i izvedeni iz nehrđajućeg materijala, a vrsta okova opisane su u općim uvjetima i moraju biti odobreni od strane projektanta.
prije izvedbe radova izvoditelj je dužan izraditi i nadzoru predočit detalje izvedbe i radioničke nacrte kao i uzorke materijala za izvedbu. Tek nakon izbora i odobrenja detalja od strane nadzora može se otpočeti rad u odobrenoj kvaliteti. 
dostaviti dokumentaciju o sukladnosti prozora i vrata te izvještaje o ispitivanju sljedećih svojstava: vodotjesnost, zrakotjesnost, toplinsku vodljivost, zvučnu izolaciju, vodoupojnost, postojanost boja. Upotrebljeni materijali i gotovi proizvodi moraju zadovoljavati važeće tehničke propise za prozore i vrata (NN69/2006), tehničke propise o građevinskim proizvodima i hrvatske standarde za:
</t>
  </si>
  <si>
    <r>
      <t>Predviđa se ugradnja u zidarski otvor bez slijepog štoka, uporabom RAL sustava (pjena ili trake).                                                                                                                    U cijenu stavaka su prozorske klupčice. Vanjska klupčica od pocinčanog plastificiranog lima, min. debljine 2mm, dubine prema stanju na građevini, a unutarnja PVC klupčica širine prema stanju na građevini.                                                                                     
Ostakljenje:
Sva ostakljenja izvedena su IZO troslojnim staklom sljedećim karakteristika:- vanjsko: 2 low e 4+12+4+12+4 punjeno Argonom.
Za sve tipove stakla vrijedi: Ug&lt;1,1 W/m</t>
    </r>
    <r>
      <rPr>
        <sz val="11"/>
        <rFont val="Calibri"/>
        <family val="2"/>
        <charset val="238"/>
      </rPr>
      <t xml:space="preserve">²K.
Vrsta PVC prozora i stijena – okvir:
PVC stijene s otklopno zaokretnim otvaranje krila (jednokrilo, dvokrilno, trokrilno) : upotrijebiti kvalitetni nehrđajući OZ okov, svi vidljivi dijelovi (ručke i spojnice) završno obrađeni bijeli. 
Izvoditelj mora izvršiti izmjeru svih zidarski otvora na licu mjesta te izraditi radioničku dokumentaciju (nacrte) sa svim detaljima koju ovjerava nadzor prije izrade. uzorak PVC profila dovratnika i krila donijeti nadzoru na ovjeru. Na sve što nije navedeno i opisano u troškovnicima stavaka (tehnologije izvođenja), smatra se da se primjenjuju norme, tehnički propisi i pravinici za pojedine vrste radova. Za sve tipove okvira vrijedi: Uf&lt;1,4 W/m²K.
</t>
    </r>
    <r>
      <rPr>
        <sz val="11"/>
        <rFont val="Calibri"/>
        <family val="2"/>
        <charset val="238"/>
      </rPr>
      <t>U cijenu stavke uključiti demontažu i zbrinjavanje postojećih klupčica.</t>
    </r>
  </si>
  <si>
    <t>-Propuštanje zraka, klasa 3</t>
  </si>
  <si>
    <t>-Otpornost na vjetar, klasa 1</t>
  </si>
  <si>
    <t>-Vodotijesnost, klasa 9A</t>
  </si>
  <si>
    <t>-Zvučna izolacija, klasa 32</t>
  </si>
  <si>
    <t>-Toplinska izolacija, Uw&lt;1,44 W/m2K</t>
  </si>
  <si>
    <t>Sukladno HRN EN 14351-1, HRN EN 10077-1:2002, HRN EN 122207, HRN EN 12208, HRN EN 12210:</t>
  </si>
  <si>
    <t>REKAPITULACIJA:</t>
  </si>
  <si>
    <t xml:space="preserve">prekidač P/Ž obični, 230V, 10A </t>
  </si>
  <si>
    <t xml:space="preserve">prekidač P/Ž izmjenični, 230V, 10A </t>
  </si>
  <si>
    <t xml:space="preserve">utičnica jednofazna 16A P/Ž, 230V, 16A </t>
  </si>
  <si>
    <t>utičnica jednofazna s poklopcem 16A P/Ž, 230V, 16A</t>
  </si>
  <si>
    <t xml:space="preserve"> TROŠKOVNIK ELEKTROTEHNIČKIH INSTALACIJA</t>
  </si>
  <si>
    <t>Građevina:</t>
  </si>
  <si>
    <t>OŠ Vladimir Nazor Budinščina</t>
  </si>
  <si>
    <t>Projekt:</t>
  </si>
  <si>
    <t>MAPA II: ELEKTROTEHNIČKI PROJEKT</t>
  </si>
  <si>
    <t>Projektant elektrotehničkih instalacija:</t>
  </si>
  <si>
    <t>Darko Petrović, ing. el.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</si>
</sst>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n_-;\-* #,##0.00\ _k_n_-;_-* &quot;-&quot;??\ _k_n_-;_-@_-"/>
    <numFmt numFmtId="172" formatCode="#,##0.00\ &quot;kn&quot;"/>
    <numFmt numFmtId="220" formatCode="0.000"/>
  </numFmts>
  <fonts count="23" x14ac:knownFonts="1">
    <font>
      <sz val="10"/>
      <name val="Arial"/>
    </font>
    <font>
      <sz val="10"/>
      <name val="Arial"/>
    </font>
    <font>
      <sz val="11"/>
      <name val="Arial"/>
      <family val="2"/>
    </font>
    <font>
      <sz val="10"/>
      <name val="Arial"/>
      <family val="2"/>
    </font>
    <font>
      <sz val="8"/>
      <name val="Arial"/>
      <family val="2"/>
      <charset val="238"/>
    </font>
    <font>
      <sz val="11"/>
      <color indexed="8"/>
      <name val="Calibri"/>
      <family val="2"/>
      <charset val="238"/>
    </font>
    <font>
      <sz val="10"/>
      <name val="Times New Roman CE"/>
      <family val="1"/>
      <charset val="238"/>
    </font>
    <font>
      <sz val="12"/>
      <name val="Times New Roman CE"/>
      <family val="1"/>
      <charset val="238"/>
    </font>
    <font>
      <b/>
      <sz val="10"/>
      <name val="Arial"/>
      <family val="2"/>
    </font>
    <font>
      <sz val="10"/>
      <name val="Arial"/>
      <family val="2"/>
      <charset val="238"/>
    </font>
    <font>
      <sz val="10"/>
      <color indexed="8"/>
      <name val="Arial CE"/>
      <charset val="238"/>
    </font>
    <font>
      <b/>
      <sz val="10"/>
      <name val="Arial"/>
      <family val="2"/>
      <charset val="238"/>
    </font>
    <font>
      <b/>
      <sz val="10"/>
      <color indexed="8"/>
      <name val="Arial"/>
      <family val="2"/>
    </font>
    <font>
      <sz val="10"/>
      <color indexed="8"/>
      <name val="Arial"/>
      <family val="2"/>
      <charset val="238"/>
    </font>
    <font>
      <sz val="12"/>
      <name val="Arial CE"/>
      <charset val="238"/>
    </font>
    <font>
      <sz val="10"/>
      <color indexed="10"/>
      <name val="Arial"/>
      <family val="2"/>
      <charset val="238"/>
    </font>
    <font>
      <sz val="11"/>
      <name val="Calibri"/>
      <family val="2"/>
      <charset val="238"/>
    </font>
    <font>
      <u/>
      <sz val="11"/>
      <name val="Calibri"/>
      <family val="2"/>
      <charset val="238"/>
    </font>
    <font>
      <sz val="11"/>
      <name val="Calibri"/>
      <family val="2"/>
      <charset val="238"/>
    </font>
    <font>
      <b/>
      <sz val="14"/>
      <name val="Arial"/>
      <family val="2"/>
      <charset val="238"/>
    </font>
    <font>
      <b/>
      <sz val="16"/>
      <name val="Arial"/>
      <family val="2"/>
      <charset val="238"/>
    </font>
    <font>
      <sz val="11"/>
      <color theme="1"/>
      <name val="Calibri"/>
      <family val="2"/>
      <scheme val="minor"/>
    </font>
    <font>
      <sz val="11"/>
      <name val="Calibri"/>
      <family val="2"/>
      <charset val="238"/>
      <scheme val="minor"/>
    </font>
  </fonts>
  <fills count="5">
    <fill>
      <patternFill patternType="none"/>
    </fill>
    <fill>
      <patternFill patternType="gray125"/>
    </fill>
    <fill>
      <patternFill patternType="solid">
        <fgColor indexed="10"/>
        <bgColor indexed="64"/>
      </patternFill>
    </fill>
    <fill>
      <patternFill patternType="solid">
        <fgColor theme="0" tint="-0.14999847407452621"/>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ck">
        <color indexed="64"/>
      </top>
      <bottom/>
      <diagonal/>
    </border>
    <border>
      <left style="hair">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4">
    <xf numFmtId="0" fontId="0" fillId="0" borderId="0"/>
    <xf numFmtId="43" fontId="9" fillId="0" borderId="0" applyFont="0" applyFill="0" applyBorder="0" applyAlignment="0" applyProtection="0"/>
    <xf numFmtId="0" fontId="6" fillId="0" borderId="0">
      <alignment horizontal="right" vertical="top"/>
    </xf>
    <xf numFmtId="0" fontId="7" fillId="0" borderId="0">
      <alignment horizontal="justify" vertical="top" wrapText="1"/>
    </xf>
    <xf numFmtId="0" fontId="6" fillId="0" borderId="0">
      <alignment horizontal="left"/>
    </xf>
    <xf numFmtId="4" fontId="7" fillId="0" borderId="0">
      <alignment horizontal="right"/>
    </xf>
    <xf numFmtId="0" fontId="7" fillId="0" borderId="0">
      <alignment horizontal="right"/>
    </xf>
    <xf numFmtId="0" fontId="5" fillId="0" borderId="0"/>
    <xf numFmtId="0" fontId="9" fillId="0" borderId="0"/>
    <xf numFmtId="0" fontId="21" fillId="0" borderId="0"/>
    <xf numFmtId="0" fontId="14" fillId="0" borderId="0"/>
    <xf numFmtId="0" fontId="13" fillId="0" borderId="0"/>
    <xf numFmtId="0" fontId="1" fillId="0" borderId="0"/>
    <xf numFmtId="0" fontId="10" fillId="0" borderId="0"/>
  </cellStyleXfs>
  <cellXfs count="163">
    <xf numFmtId="0" fontId="0" fillId="0" borderId="0" xfId="0"/>
    <xf numFmtId="172" fontId="0" fillId="0" borderId="0" xfId="0" applyNumberFormat="1"/>
    <xf numFmtId="0" fontId="8" fillId="0" borderId="1" xfId="0" applyFont="1" applyBorder="1"/>
    <xf numFmtId="172" fontId="0" fillId="0" borderId="1" xfId="0" applyNumberFormat="1" applyBorder="1"/>
    <xf numFmtId="0" fontId="0" fillId="0" borderId="0" xfId="0" applyBorder="1"/>
    <xf numFmtId="0" fontId="8" fillId="0" borderId="2" xfId="0" applyFont="1" applyBorder="1"/>
    <xf numFmtId="172" fontId="0" fillId="0" borderId="2" xfId="0" applyNumberFormat="1" applyBorder="1"/>
    <xf numFmtId="0" fontId="3" fillId="2" borderId="3" xfId="0" applyFont="1" applyFill="1" applyBorder="1" applyAlignment="1" applyProtection="1">
      <alignment horizontal="left" vertical="top"/>
      <protection locked="0"/>
    </xf>
    <xf numFmtId="0" fontId="8" fillId="2" borderId="3" xfId="0" applyFont="1" applyFill="1" applyBorder="1" applyAlignment="1" applyProtection="1">
      <alignment horizontal="left" vertical="top" wrapText="1"/>
      <protection locked="0"/>
    </xf>
    <xf numFmtId="0" fontId="3" fillId="0" borderId="0" xfId="0" applyFont="1" applyFill="1" applyAlignment="1" applyProtection="1">
      <protection locked="0"/>
    </xf>
    <xf numFmtId="0" fontId="3" fillId="0" borderId="4" xfId="0" applyFont="1" applyFill="1" applyBorder="1" applyAlignment="1" applyProtection="1">
      <alignment horizontal="left" vertical="top"/>
      <protection locked="0"/>
    </xf>
    <xf numFmtId="0" fontId="3" fillId="0" borderId="4" xfId="0" applyFont="1" applyFill="1" applyBorder="1" applyAlignment="1" applyProtection="1">
      <alignment horizontal="left" vertical="top" wrapText="1"/>
      <protection locked="0"/>
    </xf>
    <xf numFmtId="0" fontId="3" fillId="0" borderId="0" xfId="0" applyFont="1" applyFill="1" applyProtection="1">
      <protection locked="0"/>
    </xf>
    <xf numFmtId="0" fontId="9" fillId="0" borderId="4" xfId="0" applyFont="1" applyFill="1" applyBorder="1" applyAlignment="1" applyProtection="1">
      <alignment horizontal="left" vertical="top"/>
      <protection locked="0"/>
    </xf>
    <xf numFmtId="0" fontId="9" fillId="0" borderId="5" xfId="0" applyFont="1" applyFill="1" applyBorder="1" applyAlignment="1" applyProtection="1">
      <alignment horizontal="left" vertical="top"/>
      <protection locked="0"/>
    </xf>
    <xf numFmtId="0" fontId="3" fillId="0" borderId="5" xfId="0" applyFont="1" applyFill="1" applyBorder="1" applyAlignment="1" applyProtection="1">
      <alignment horizontal="left" vertical="top"/>
      <protection locked="0"/>
    </xf>
    <xf numFmtId="0" fontId="8" fillId="0" borderId="6" xfId="0" applyFont="1" applyFill="1" applyBorder="1" applyAlignment="1" applyProtection="1">
      <alignment horizontal="left" vertical="top" wrapText="1"/>
      <protection locked="0"/>
    </xf>
    <xf numFmtId="0" fontId="8" fillId="0" borderId="7" xfId="0" applyFont="1" applyFill="1" applyBorder="1" applyAlignment="1" applyProtection="1">
      <alignment horizontal="left" vertical="top"/>
      <protection locked="0"/>
    </xf>
    <xf numFmtId="4" fontId="8" fillId="0" borderId="7" xfId="0" applyNumberFormat="1" applyFont="1" applyFill="1" applyBorder="1" applyAlignment="1" applyProtection="1">
      <alignment horizontal="right" vertical="top"/>
      <protection locked="0"/>
    </xf>
    <xf numFmtId="0" fontId="8" fillId="0" borderId="8" xfId="0" applyFont="1" applyFill="1" applyBorder="1" applyAlignment="1" applyProtection="1">
      <alignment horizontal="center"/>
      <protection locked="0"/>
    </xf>
    <xf numFmtId="4" fontId="9" fillId="0" borderId="4" xfId="0" applyNumberFormat="1" applyFont="1" applyFill="1" applyBorder="1" applyAlignment="1" applyProtection="1">
      <alignment horizontal="right"/>
      <protection locked="0"/>
    </xf>
    <xf numFmtId="4" fontId="3" fillId="0" borderId="9" xfId="0" applyNumberFormat="1" applyFont="1" applyFill="1" applyBorder="1" applyAlignment="1" applyProtection="1">
      <alignment horizontal="right" vertical="top"/>
      <protection locked="0"/>
    </xf>
    <xf numFmtId="4" fontId="3" fillId="0" borderId="4" xfId="0" applyNumberFormat="1" applyFont="1" applyFill="1" applyBorder="1" applyAlignment="1" applyProtection="1">
      <alignment horizontal="right"/>
      <protection locked="0"/>
    </xf>
    <xf numFmtId="4" fontId="3" fillId="3" borderId="9" xfId="0" applyNumberFormat="1" applyFont="1" applyFill="1" applyBorder="1" applyAlignment="1" applyProtection="1">
      <alignment horizontal="right"/>
      <protection locked="0"/>
    </xf>
    <xf numFmtId="4" fontId="3" fillId="0" borderId="9" xfId="0" applyNumberFormat="1" applyFont="1" applyFill="1" applyBorder="1" applyAlignment="1" applyProtection="1">
      <alignment horizontal="right"/>
      <protection locked="0"/>
    </xf>
    <xf numFmtId="0" fontId="3" fillId="0" borderId="4" xfId="0" applyFont="1" applyFill="1" applyBorder="1" applyAlignment="1" applyProtection="1">
      <alignment horizontal="left"/>
      <protection locked="0"/>
    </xf>
    <xf numFmtId="0" fontId="3" fillId="0" borderId="0" xfId="0" applyFont="1" applyFill="1" applyAlignment="1" applyProtection="1">
      <alignment horizontal="left" vertical="top"/>
      <protection locked="0"/>
    </xf>
    <xf numFmtId="0" fontId="3" fillId="0" borderId="0" xfId="0" applyFont="1" applyFill="1" applyAlignment="1" applyProtection="1">
      <alignment horizontal="left" vertical="top" wrapText="1"/>
      <protection locked="0"/>
    </xf>
    <xf numFmtId="4" fontId="3" fillId="0" borderId="0" xfId="0" applyNumberFormat="1" applyFont="1" applyFill="1" applyBorder="1" applyAlignment="1" applyProtection="1">
      <alignment vertical="top" wrapText="1"/>
      <protection locked="0"/>
    </xf>
    <xf numFmtId="4" fontId="3" fillId="0" borderId="0" xfId="10" applyNumberFormat="1" applyFont="1" applyFill="1" applyBorder="1" applyAlignment="1" applyProtection="1">
      <alignment horizontal="center"/>
      <protection locked="0"/>
    </xf>
    <xf numFmtId="220" fontId="9" fillId="0" borderId="0" xfId="10" applyNumberFormat="1" applyFont="1" applyFill="1" applyAlignment="1" applyProtection="1">
      <alignment horizontal="right"/>
      <protection locked="0"/>
    </xf>
    <xf numFmtId="4" fontId="9" fillId="0" borderId="0" xfId="10" applyNumberFormat="1" applyFont="1" applyFill="1" applyAlignment="1" applyProtection="1">
      <alignment horizontal="right"/>
      <protection locked="0"/>
    </xf>
    <xf numFmtId="4" fontId="9" fillId="0" borderId="0" xfId="10" applyNumberFormat="1" applyFont="1" applyFill="1" applyAlignment="1" applyProtection="1">
      <protection locked="0"/>
    </xf>
    <xf numFmtId="4" fontId="9" fillId="0" borderId="0" xfId="10" applyNumberFormat="1" applyFont="1" applyFill="1" applyAlignment="1" applyProtection="1">
      <alignment vertical="top"/>
      <protection locked="0"/>
    </xf>
    <xf numFmtId="4" fontId="3" fillId="0" borderId="0" xfId="0" applyNumberFormat="1" applyFont="1" applyFill="1" applyBorder="1" applyAlignment="1" applyProtection="1">
      <alignment horizontal="right" vertical="top"/>
      <protection locked="0"/>
    </xf>
    <xf numFmtId="0" fontId="3" fillId="0" borderId="0" xfId="0" applyFont="1" applyFill="1" applyAlignment="1" applyProtection="1">
      <alignment horizontal="right"/>
      <protection locked="0"/>
    </xf>
    <xf numFmtId="4" fontId="9" fillId="0" borderId="0" xfId="10" applyNumberFormat="1" applyFont="1" applyFill="1" applyBorder="1" applyAlignment="1" applyProtection="1">
      <alignment horizontal="center"/>
      <protection locked="0"/>
    </xf>
    <xf numFmtId="4" fontId="9" fillId="0" borderId="0" xfId="10" applyNumberFormat="1" applyFont="1" applyFill="1" applyProtection="1">
      <protection locked="0"/>
    </xf>
    <xf numFmtId="4" fontId="9" fillId="0" borderId="0" xfId="10" applyNumberFormat="1" applyFont="1" applyFill="1" applyBorder="1" applyAlignment="1" applyProtection="1">
      <alignment horizontal="right"/>
      <protection locked="0"/>
    </xf>
    <xf numFmtId="4" fontId="9" fillId="0" borderId="0" xfId="10" applyNumberFormat="1" applyFont="1" applyFill="1" applyBorder="1" applyProtection="1">
      <protection locked="0"/>
    </xf>
    <xf numFmtId="220" fontId="9" fillId="0" borderId="0" xfId="10" applyNumberFormat="1" applyFont="1" applyFill="1" applyBorder="1" applyAlignment="1" applyProtection="1">
      <alignment horizontal="right"/>
      <protection locked="0"/>
    </xf>
    <xf numFmtId="4" fontId="8" fillId="0" borderId="0" xfId="10" applyNumberFormat="1" applyFont="1" applyFill="1" applyBorder="1" applyAlignment="1" applyProtection="1">
      <alignment horizontal="center"/>
      <protection locked="0"/>
    </xf>
    <xf numFmtId="220" fontId="8" fillId="0" borderId="0" xfId="10" applyNumberFormat="1" applyFont="1" applyFill="1" applyBorder="1" applyAlignment="1" applyProtection="1">
      <alignment horizontal="right"/>
      <protection locked="0"/>
    </xf>
    <xf numFmtId="4" fontId="8" fillId="0" borderId="0" xfId="10" applyNumberFormat="1" applyFont="1" applyFill="1" applyBorder="1" applyAlignment="1" applyProtection="1">
      <alignment horizontal="right"/>
      <protection locked="0"/>
    </xf>
    <xf numFmtId="4" fontId="8" fillId="0" borderId="0" xfId="10" applyNumberFormat="1" applyFont="1" applyFill="1" applyBorder="1" applyProtection="1">
      <protection locked="0"/>
    </xf>
    <xf numFmtId="4" fontId="15" fillId="0" borderId="0" xfId="10" applyNumberFormat="1" applyFont="1" applyFill="1" applyBorder="1" applyAlignment="1" applyProtection="1">
      <alignment horizontal="center"/>
      <protection locked="0"/>
    </xf>
    <xf numFmtId="4" fontId="15" fillId="0" borderId="0" xfId="10" applyNumberFormat="1" applyFont="1" applyFill="1" applyAlignment="1" applyProtection="1">
      <alignment horizontal="right"/>
      <protection locked="0"/>
    </xf>
    <xf numFmtId="4" fontId="15" fillId="0" borderId="0" xfId="10" applyNumberFormat="1" applyFont="1" applyFill="1" applyProtection="1">
      <protection locked="0"/>
    </xf>
    <xf numFmtId="220" fontId="3" fillId="0" borderId="0" xfId="10" applyNumberFormat="1" applyFont="1" applyFill="1" applyAlignment="1" applyProtection="1">
      <alignment horizontal="right"/>
      <protection locked="0"/>
    </xf>
    <xf numFmtId="4" fontId="3" fillId="0" borderId="0" xfId="10" applyNumberFormat="1" applyFont="1" applyFill="1" applyAlignment="1" applyProtection="1">
      <alignment horizontal="right"/>
      <protection locked="0"/>
    </xf>
    <xf numFmtId="4" fontId="3" fillId="0" borderId="0" xfId="10" applyNumberFormat="1" applyFont="1" applyFill="1" applyAlignment="1" applyProtection="1">
      <protection locked="0"/>
    </xf>
    <xf numFmtId="4" fontId="3" fillId="0" borderId="0" xfId="10" applyNumberFormat="1" applyFont="1" applyFill="1" applyAlignment="1" applyProtection="1">
      <alignment vertical="top"/>
      <protection locked="0"/>
    </xf>
    <xf numFmtId="4" fontId="3" fillId="0" borderId="0" xfId="10" applyNumberFormat="1" applyFont="1" applyFill="1" applyProtection="1">
      <protection locked="0"/>
    </xf>
    <xf numFmtId="4" fontId="3" fillId="0" borderId="0" xfId="10" applyNumberFormat="1" applyFont="1" applyFill="1" applyBorder="1" applyAlignment="1" applyProtection="1">
      <alignment horizontal="right"/>
      <protection locked="0"/>
    </xf>
    <xf numFmtId="4" fontId="3" fillId="0" borderId="0" xfId="10" applyNumberFormat="1" applyFont="1" applyFill="1" applyBorder="1" applyProtection="1">
      <protection locked="0"/>
    </xf>
    <xf numFmtId="220" fontId="3" fillId="0" borderId="0" xfId="10" applyNumberFormat="1" applyFont="1" applyFill="1" applyBorder="1" applyAlignment="1" applyProtection="1">
      <alignment horizontal="right"/>
      <protection locked="0"/>
    </xf>
    <xf numFmtId="4" fontId="11" fillId="0" borderId="0" xfId="0" applyNumberFormat="1" applyFont="1" applyFill="1" applyAlignment="1" applyProtection="1">
      <alignment horizontal="center"/>
      <protection locked="0"/>
    </xf>
    <xf numFmtId="0" fontId="11" fillId="0" borderId="0" xfId="0" applyFont="1" applyFill="1" applyAlignment="1" applyProtection="1">
      <alignment horizontal="center"/>
      <protection locked="0"/>
    </xf>
    <xf numFmtId="0" fontId="11" fillId="0" borderId="0" xfId="0" applyFont="1" applyFill="1" applyAlignment="1" applyProtection="1">
      <alignment vertical="top"/>
      <protection locked="0"/>
    </xf>
    <xf numFmtId="49" fontId="3" fillId="0" borderId="0" xfId="0" applyNumberFormat="1" applyFont="1" applyFill="1" applyAlignment="1" applyProtection="1">
      <alignment horizontal="center" vertical="center" wrapText="1"/>
      <protection locked="0"/>
    </xf>
    <xf numFmtId="0" fontId="22" fillId="0" borderId="0" xfId="8" quotePrefix="1" applyFont="1" applyAlignment="1" applyProtection="1">
      <alignment horizontal="left" vertical="top" wrapText="1"/>
    </xf>
    <xf numFmtId="0" fontId="22" fillId="0" borderId="0" xfId="8" applyFont="1" applyAlignment="1" applyProtection="1">
      <alignment horizontal="left" vertical="top" wrapText="1"/>
    </xf>
    <xf numFmtId="0" fontId="8" fillId="2" borderId="3" xfId="0" applyFont="1" applyFill="1" applyBorder="1" applyAlignment="1" applyProtection="1">
      <alignment horizontal="left" vertical="top" wrapText="1"/>
    </xf>
    <xf numFmtId="0" fontId="3" fillId="2" borderId="3" xfId="0" applyFont="1" applyFill="1" applyBorder="1" applyAlignment="1" applyProtection="1">
      <alignment horizontal="left" vertical="top"/>
    </xf>
    <xf numFmtId="0" fontId="9" fillId="0" borderId="4" xfId="0" applyFont="1" applyFill="1" applyBorder="1" applyAlignment="1" applyProtection="1">
      <alignment horizontal="left" vertical="top" wrapText="1"/>
    </xf>
    <xf numFmtId="0" fontId="9" fillId="0" borderId="4" xfId="0" applyFont="1" applyFill="1" applyBorder="1" applyAlignment="1" applyProtection="1">
      <alignment horizontal="left"/>
    </xf>
    <xf numFmtId="4" fontId="9" fillId="0" borderId="4" xfId="0" applyNumberFormat="1" applyFont="1" applyFill="1" applyBorder="1" applyAlignment="1" applyProtection="1">
      <alignment horizontal="right"/>
    </xf>
    <xf numFmtId="0" fontId="3" fillId="0" borderId="4" xfId="0" applyFont="1" applyFill="1" applyBorder="1" applyAlignment="1" applyProtection="1">
      <alignment horizontal="left"/>
    </xf>
    <xf numFmtId="4" fontId="3" fillId="0" borderId="4" xfId="0" applyNumberFormat="1" applyFont="1" applyFill="1" applyBorder="1" applyAlignment="1" applyProtection="1">
      <alignment horizontal="right"/>
    </xf>
    <xf numFmtId="0" fontId="3" fillId="0" borderId="4" xfId="0" applyFont="1" applyFill="1" applyBorder="1" applyAlignment="1" applyProtection="1">
      <alignment horizontal="left" vertical="top" wrapText="1"/>
    </xf>
    <xf numFmtId="0" fontId="3" fillId="0" borderId="0" xfId="0" applyFont="1" applyFill="1" applyAlignment="1" applyProtection="1">
      <alignment horizontal="left" vertical="top" wrapText="1"/>
    </xf>
    <xf numFmtId="0" fontId="3" fillId="0" borderId="0" xfId="0" applyFont="1" applyFill="1" applyAlignment="1" applyProtection="1">
      <alignment horizontal="left" vertical="top"/>
    </xf>
    <xf numFmtId="4" fontId="3" fillId="0" borderId="0" xfId="0" applyNumberFormat="1" applyFont="1" applyFill="1" applyBorder="1" applyAlignment="1" applyProtection="1">
      <alignment vertical="top" wrapText="1"/>
    </xf>
    <xf numFmtId="4" fontId="3" fillId="0" borderId="0" xfId="0" applyNumberFormat="1" applyFont="1" applyFill="1" applyBorder="1" applyAlignment="1" applyProtection="1">
      <alignment horizontal="right" vertical="top"/>
    </xf>
    <xf numFmtId="0" fontId="8" fillId="0" borderId="7" xfId="0" applyFont="1" applyFill="1" applyBorder="1" applyAlignment="1" applyProtection="1">
      <alignment horizontal="center"/>
    </xf>
    <xf numFmtId="4" fontId="3" fillId="0" borderId="5" xfId="0" applyNumberFormat="1" applyFont="1" applyFill="1" applyBorder="1" applyAlignment="1" applyProtection="1">
      <alignment horizontal="right"/>
    </xf>
    <xf numFmtId="4" fontId="3" fillId="0" borderId="5" xfId="0" applyNumberFormat="1" applyFont="1" applyFill="1" applyBorder="1" applyAlignment="1" applyProtection="1">
      <alignment horizontal="right" vertical="top"/>
    </xf>
    <xf numFmtId="4" fontId="8" fillId="2" borderId="3" xfId="0" applyNumberFormat="1" applyFont="1" applyFill="1" applyBorder="1" applyAlignment="1" applyProtection="1">
      <alignment horizontal="right"/>
    </xf>
    <xf numFmtId="4" fontId="3" fillId="0" borderId="0" xfId="0" applyNumberFormat="1" applyFont="1" applyFill="1" applyAlignment="1" applyProtection="1">
      <alignment horizontal="right"/>
    </xf>
    <xf numFmtId="0" fontId="3" fillId="0" borderId="0" xfId="0" applyFont="1" applyFill="1" applyAlignment="1" applyProtection="1">
      <alignment horizontal="right"/>
    </xf>
    <xf numFmtId="4" fontId="9" fillId="3" borderId="4" xfId="0" applyNumberFormat="1" applyFont="1" applyFill="1" applyBorder="1" applyAlignment="1" applyProtection="1">
      <alignment horizontal="right"/>
      <protection locked="0"/>
    </xf>
    <xf numFmtId="0" fontId="3" fillId="0" borderId="10" xfId="0" applyFont="1" applyFill="1" applyBorder="1" applyAlignment="1" applyProtection="1">
      <alignment horizontal="left" vertical="top"/>
      <protection locked="0"/>
    </xf>
    <xf numFmtId="0" fontId="3" fillId="0" borderId="10" xfId="0" applyFont="1" applyFill="1" applyBorder="1" applyAlignment="1" applyProtection="1">
      <alignment horizontal="right"/>
      <protection locked="0"/>
    </xf>
    <xf numFmtId="0" fontId="9" fillId="0" borderId="0" xfId="0" applyFont="1" applyFill="1" applyProtection="1">
      <protection locked="0"/>
    </xf>
    <xf numFmtId="0" fontId="3" fillId="0" borderId="11" xfId="0" applyFont="1" applyFill="1" applyBorder="1" applyAlignment="1" applyProtection="1">
      <alignment horizontal="left" vertical="top"/>
      <protection locked="0"/>
    </xf>
    <xf numFmtId="0" fontId="3" fillId="0" borderId="11" xfId="0" applyFont="1" applyFill="1" applyBorder="1" applyAlignment="1" applyProtection="1">
      <alignment horizontal="right"/>
      <protection locked="0"/>
    </xf>
    <xf numFmtId="4" fontId="3" fillId="3" borderId="9" xfId="0" applyNumberFormat="1" applyFont="1" applyFill="1" applyBorder="1" applyAlignment="1" applyProtection="1">
      <alignment horizontal="right" vertical="top"/>
      <protection locked="0"/>
    </xf>
    <xf numFmtId="0" fontId="3" fillId="0" borderId="0" xfId="0" applyFont="1" applyFill="1" applyAlignment="1" applyProtection="1"/>
    <xf numFmtId="0" fontId="9" fillId="0" borderId="0" xfId="0" applyFont="1" applyFill="1" applyBorder="1" applyAlignment="1" applyProtection="1">
      <alignment vertical="top"/>
    </xf>
    <xf numFmtId="0" fontId="2" fillId="0" borderId="0" xfId="0" applyFont="1" applyFill="1" applyProtection="1"/>
    <xf numFmtId="3" fontId="2" fillId="0" borderId="0" xfId="0" applyNumberFormat="1" applyFont="1" applyFill="1" applyProtection="1"/>
    <xf numFmtId="4" fontId="8" fillId="0" borderId="0" xfId="10" applyNumberFormat="1" applyFont="1" applyFill="1" applyBorder="1" applyAlignment="1" applyProtection="1">
      <alignment horizontal="center"/>
    </xf>
    <xf numFmtId="220" fontId="8" fillId="0" borderId="0" xfId="10" applyNumberFormat="1" applyFont="1" applyFill="1" applyBorder="1" applyAlignment="1" applyProtection="1">
      <alignment horizontal="right"/>
    </xf>
    <xf numFmtId="4" fontId="8" fillId="0" borderId="0" xfId="10" applyNumberFormat="1" applyFont="1" applyFill="1" applyBorder="1" applyAlignment="1" applyProtection="1">
      <alignment horizontal="right"/>
    </xf>
    <xf numFmtId="4" fontId="8" fillId="0" borderId="0" xfId="10" applyNumberFormat="1" applyFont="1" applyFill="1" applyBorder="1" applyProtection="1"/>
    <xf numFmtId="0" fontId="3" fillId="0" borderId="3" xfId="0" applyFont="1" applyFill="1" applyBorder="1" applyAlignment="1" applyProtection="1">
      <alignment horizontal="left" vertical="top"/>
    </xf>
    <xf numFmtId="0" fontId="8" fillId="0" borderId="12" xfId="0" applyFont="1" applyFill="1" applyBorder="1" applyAlignment="1" applyProtection="1">
      <alignment horizontal="left" vertical="top" wrapText="1"/>
    </xf>
    <xf numFmtId="0" fontId="3" fillId="0" borderId="2" xfId="0" applyFont="1" applyFill="1" applyBorder="1" applyAlignment="1" applyProtection="1">
      <alignment horizontal="left" vertical="top"/>
    </xf>
    <xf numFmtId="4" fontId="3" fillId="0" borderId="2" xfId="0" applyNumberFormat="1" applyFont="1" applyFill="1" applyBorder="1" applyAlignment="1" applyProtection="1">
      <alignment horizontal="right" vertical="top"/>
    </xf>
    <xf numFmtId="0" fontId="8" fillId="0" borderId="13" xfId="0" applyFont="1" applyFill="1" applyBorder="1" applyAlignment="1" applyProtection="1">
      <alignment horizontal="left" vertical="top"/>
    </xf>
    <xf numFmtId="4" fontId="8" fillId="0" borderId="3" xfId="0" applyNumberFormat="1" applyFont="1" applyFill="1" applyBorder="1" applyAlignment="1" applyProtection="1">
      <alignment horizontal="right"/>
    </xf>
    <xf numFmtId="4" fontId="9" fillId="0" borderId="0" xfId="10" applyNumberFormat="1" applyFont="1" applyFill="1" applyBorder="1" applyAlignment="1" applyProtection="1">
      <alignment horizontal="center"/>
    </xf>
    <xf numFmtId="220" fontId="9" fillId="0" borderId="0" xfId="10" applyNumberFormat="1" applyFont="1" applyFill="1" applyBorder="1" applyAlignment="1" applyProtection="1">
      <alignment horizontal="right"/>
    </xf>
    <xf numFmtId="4" fontId="9" fillId="0" borderId="0" xfId="10" applyNumberFormat="1" applyFont="1" applyFill="1" applyBorder="1" applyAlignment="1" applyProtection="1">
      <alignment horizontal="right"/>
    </xf>
    <xf numFmtId="4" fontId="9" fillId="0" borderId="0" xfId="10" applyNumberFormat="1" applyFont="1" applyFill="1" applyBorder="1" applyProtection="1"/>
    <xf numFmtId="4" fontId="2" fillId="0" borderId="0" xfId="0" applyNumberFormat="1" applyFont="1" applyFill="1" applyProtection="1"/>
    <xf numFmtId="4" fontId="3" fillId="0" borderId="0" xfId="10" applyNumberFormat="1" applyFont="1" applyFill="1" applyBorder="1" applyAlignment="1" applyProtection="1">
      <alignment horizontal="center"/>
    </xf>
    <xf numFmtId="220" fontId="9" fillId="0" borderId="0" xfId="10" applyNumberFormat="1" applyFont="1" applyFill="1" applyAlignment="1" applyProtection="1">
      <alignment horizontal="right"/>
    </xf>
    <xf numFmtId="4" fontId="9" fillId="0" borderId="0" xfId="10" applyNumberFormat="1" applyFont="1" applyFill="1" applyAlignment="1" applyProtection="1">
      <alignment horizontal="right"/>
    </xf>
    <xf numFmtId="4" fontId="9" fillId="0" borderId="0" xfId="10" applyNumberFormat="1" applyFont="1" applyFill="1" applyAlignment="1" applyProtection="1"/>
    <xf numFmtId="4" fontId="9" fillId="0" borderId="0" xfId="10" applyNumberFormat="1" applyFont="1" applyFill="1" applyAlignment="1" applyProtection="1">
      <alignment vertical="top"/>
    </xf>
    <xf numFmtId="0" fontId="3" fillId="0" borderId="0" xfId="0" applyFont="1" applyFill="1" applyAlignment="1" applyProtection="1">
      <alignment horizontal="center"/>
    </xf>
    <xf numFmtId="0" fontId="3" fillId="0" borderId="0" xfId="0" applyFont="1" applyFill="1" applyProtection="1"/>
    <xf numFmtId="4" fontId="3" fillId="0" borderId="0" xfId="0" applyNumberFormat="1" applyFont="1" applyFill="1" applyAlignment="1" applyProtection="1">
      <alignment horizontal="center"/>
    </xf>
    <xf numFmtId="4" fontId="3" fillId="0" borderId="0" xfId="0" applyNumberFormat="1" applyFont="1" applyFill="1" applyProtection="1"/>
    <xf numFmtId="3" fontId="3" fillId="0" borderId="0" xfId="0" applyNumberFormat="1" applyFont="1" applyFill="1" applyProtection="1"/>
    <xf numFmtId="0" fontId="3" fillId="0" borderId="14" xfId="0" applyFont="1" applyFill="1" applyBorder="1" applyProtection="1"/>
    <xf numFmtId="4" fontId="3" fillId="0" borderId="14" xfId="0" applyNumberFormat="1" applyFont="1" applyFill="1" applyBorder="1" applyProtection="1"/>
    <xf numFmtId="0" fontId="12" fillId="0" borderId="0" xfId="0" applyNumberFormat="1" applyFont="1" applyFill="1" applyBorder="1" applyAlignment="1" applyProtection="1">
      <alignment horizontal="left" vertical="top" wrapText="1"/>
    </xf>
    <xf numFmtId="0" fontId="12" fillId="0" borderId="0" xfId="0" applyNumberFormat="1" applyFont="1" applyFill="1" applyBorder="1" applyAlignment="1" applyProtection="1">
      <alignment horizontal="center" vertical="top" wrapText="1"/>
    </xf>
    <xf numFmtId="4" fontId="12" fillId="0" borderId="0" xfId="0" applyNumberFormat="1" applyFont="1" applyFill="1" applyBorder="1" applyProtection="1"/>
    <xf numFmtId="4" fontId="15" fillId="0" borderId="0" xfId="10" applyNumberFormat="1" applyFont="1" applyFill="1" applyBorder="1" applyAlignment="1" applyProtection="1">
      <alignment horizontal="center"/>
    </xf>
    <xf numFmtId="4" fontId="15" fillId="0" borderId="0" xfId="10" applyNumberFormat="1" applyFont="1" applyFill="1" applyAlignment="1" applyProtection="1">
      <alignment horizontal="right"/>
    </xf>
    <xf numFmtId="4" fontId="15" fillId="0" borderId="0" xfId="10" applyNumberFormat="1" applyFont="1" applyFill="1" applyProtection="1"/>
    <xf numFmtId="4" fontId="9" fillId="0" borderId="0" xfId="10" applyNumberFormat="1" applyFont="1" applyFill="1" applyProtection="1"/>
    <xf numFmtId="0" fontId="8" fillId="0" borderId="6" xfId="0" applyFont="1" applyFill="1" applyBorder="1" applyAlignment="1" applyProtection="1">
      <alignment horizontal="left" vertical="top" wrapText="1"/>
    </xf>
    <xf numFmtId="0" fontId="8" fillId="0" borderId="7" xfId="0" applyFont="1" applyFill="1" applyBorder="1" applyAlignment="1" applyProtection="1">
      <alignment horizontal="left" vertical="top"/>
    </xf>
    <xf numFmtId="4" fontId="8" fillId="0" borderId="7" xfId="0" applyNumberFormat="1" applyFont="1" applyFill="1" applyBorder="1" applyAlignment="1" applyProtection="1">
      <alignment horizontal="right" vertical="top"/>
    </xf>
    <xf numFmtId="0" fontId="8" fillId="0" borderId="8" xfId="0" applyFont="1" applyFill="1" applyBorder="1" applyAlignment="1" applyProtection="1">
      <alignment horizontal="center"/>
    </xf>
    <xf numFmtId="0" fontId="0" fillId="0" borderId="0" xfId="0" applyFill="1" applyBorder="1" applyAlignment="1" applyProtection="1"/>
    <xf numFmtId="0" fontId="3" fillId="0" borderId="4" xfId="0" applyFont="1" applyFill="1" applyBorder="1" applyAlignment="1" applyProtection="1">
      <alignment horizontal="left" vertical="top"/>
    </xf>
    <xf numFmtId="0" fontId="9" fillId="0" borderId="4" xfId="0" applyFont="1" applyFill="1" applyBorder="1" applyAlignment="1" applyProtection="1">
      <alignment horizontal="left" vertical="top"/>
    </xf>
    <xf numFmtId="4" fontId="3" fillId="0" borderId="9" xfId="0" applyNumberFormat="1" applyFont="1" applyFill="1" applyBorder="1" applyAlignment="1" applyProtection="1">
      <alignment horizontal="right" vertical="top"/>
    </xf>
    <xf numFmtId="172" fontId="3" fillId="2" borderId="3" xfId="0" applyNumberFormat="1" applyFont="1" applyFill="1" applyBorder="1" applyAlignment="1" applyProtection="1">
      <alignment horizontal="right" vertical="top"/>
    </xf>
    <xf numFmtId="0" fontId="3" fillId="0" borderId="10" xfId="0" applyFont="1" applyFill="1" applyBorder="1" applyAlignment="1" applyProtection="1">
      <alignment horizontal="left" vertical="top" wrapText="1"/>
    </xf>
    <xf numFmtId="0" fontId="3" fillId="0" borderId="10" xfId="0" applyFont="1" applyFill="1" applyBorder="1" applyAlignment="1" applyProtection="1">
      <alignment horizontal="left" vertical="top"/>
    </xf>
    <xf numFmtId="4" fontId="3" fillId="0" borderId="10" xfId="0" applyNumberFormat="1" applyFont="1" applyFill="1" applyBorder="1" applyAlignment="1" applyProtection="1">
      <alignment horizontal="right" vertical="top"/>
    </xf>
    <xf numFmtId="0" fontId="3" fillId="0" borderId="11" xfId="0" applyFont="1" applyFill="1" applyBorder="1" applyAlignment="1" applyProtection="1">
      <alignment horizontal="left" vertical="top" wrapText="1"/>
    </xf>
    <xf numFmtId="0" fontId="3" fillId="0" borderId="11" xfId="0" applyFont="1" applyFill="1" applyBorder="1" applyAlignment="1" applyProtection="1">
      <alignment horizontal="left" vertical="top"/>
    </xf>
    <xf numFmtId="4" fontId="3" fillId="0" borderId="11" xfId="0" applyNumberFormat="1" applyFont="1" applyFill="1" applyBorder="1" applyAlignment="1" applyProtection="1">
      <alignment horizontal="right" vertical="top"/>
    </xf>
    <xf numFmtId="0" fontId="3" fillId="0" borderId="11" xfId="0" applyFont="1" applyFill="1" applyBorder="1" applyAlignment="1" applyProtection="1">
      <alignment horizontal="left"/>
    </xf>
    <xf numFmtId="4" fontId="3" fillId="0" borderId="11" xfId="0" applyNumberFormat="1" applyFont="1" applyFill="1" applyBorder="1" applyAlignment="1" applyProtection="1">
      <alignment horizontal="right"/>
    </xf>
    <xf numFmtId="4" fontId="3" fillId="0" borderId="4" xfId="0" applyNumberFormat="1" applyFont="1" applyFill="1" applyBorder="1" applyAlignment="1" applyProtection="1">
      <alignment horizontal="right" vertical="top"/>
    </xf>
    <xf numFmtId="0" fontId="3" fillId="0" borderId="4" xfId="0" applyFont="1" applyFill="1" applyBorder="1" applyAlignment="1" applyProtection="1">
      <alignment wrapText="1"/>
    </xf>
    <xf numFmtId="0" fontId="9" fillId="0" borderId="4" xfId="0" applyFont="1" applyFill="1" applyBorder="1" applyAlignment="1" applyProtection="1">
      <alignment wrapText="1"/>
    </xf>
    <xf numFmtId="172" fontId="11" fillId="2" borderId="3" xfId="0" applyNumberFormat="1" applyFont="1" applyFill="1" applyBorder="1" applyAlignment="1" applyProtection="1">
      <alignment horizontal="right" vertical="top"/>
    </xf>
    <xf numFmtId="0" fontId="3" fillId="0" borderId="10" xfId="0" applyFont="1" applyFill="1" applyBorder="1" applyAlignment="1" applyProtection="1">
      <alignment horizontal="right"/>
    </xf>
    <xf numFmtId="0" fontId="3" fillId="0" borderId="11" xfId="0" applyFont="1" applyFill="1" applyBorder="1" applyAlignment="1" applyProtection="1">
      <alignment horizontal="right"/>
    </xf>
    <xf numFmtId="4" fontId="9" fillId="4" borderId="4" xfId="0" applyNumberFormat="1" applyFont="1" applyFill="1" applyBorder="1" applyAlignment="1" applyProtection="1">
      <alignment horizontal="right"/>
      <protection locked="0"/>
    </xf>
    <xf numFmtId="4" fontId="3" fillId="4" borderId="9" xfId="0" applyNumberFormat="1" applyFont="1" applyFill="1" applyBorder="1" applyAlignment="1" applyProtection="1">
      <alignment horizontal="right" vertical="top"/>
      <protection locked="0"/>
    </xf>
    <xf numFmtId="4" fontId="3" fillId="3" borderId="11" xfId="0" applyNumberFormat="1" applyFont="1" applyFill="1" applyBorder="1" applyAlignment="1" applyProtection="1">
      <alignment horizontal="right"/>
      <protection locked="0"/>
    </xf>
    <xf numFmtId="4" fontId="3" fillId="0" borderId="11" xfId="0" applyNumberFormat="1" applyFont="1" applyFill="1" applyBorder="1" applyAlignment="1" applyProtection="1">
      <alignment horizontal="right"/>
      <protection locked="0"/>
    </xf>
    <xf numFmtId="0" fontId="19" fillId="0" borderId="0" xfId="0" applyFont="1"/>
    <xf numFmtId="0" fontId="20" fillId="0" borderId="0" xfId="0" applyFont="1"/>
    <xf numFmtId="0" fontId="9" fillId="0" borderId="0" xfId="0" applyFont="1"/>
    <xf numFmtId="0" fontId="0" fillId="0" borderId="0" xfId="0" applyAlignment="1">
      <alignment wrapText="1"/>
    </xf>
    <xf numFmtId="4" fontId="3" fillId="0" borderId="0" xfId="0" applyNumberFormat="1" applyFont="1" applyFill="1" applyBorder="1" applyAlignment="1" applyProtection="1">
      <alignment horizontal="center" vertical="top" wrapText="1"/>
    </xf>
    <xf numFmtId="49" fontId="22" fillId="0" borderId="0" xfId="8" applyNumberFormat="1" applyFont="1" applyAlignment="1" applyProtection="1">
      <alignment horizontal="left" vertical="top" wrapText="1"/>
    </xf>
    <xf numFmtId="0" fontId="22" fillId="0" borderId="0" xfId="8" applyFont="1" applyAlignment="1" applyProtection="1">
      <alignment horizontal="left" vertical="top" wrapText="1"/>
    </xf>
    <xf numFmtId="0" fontId="17" fillId="0" borderId="0" xfId="8" applyFont="1" applyAlignment="1" applyProtection="1">
      <alignment horizontal="left" vertical="top" wrapText="1"/>
    </xf>
    <xf numFmtId="0" fontId="22" fillId="0" borderId="15" xfId="8" applyFont="1" applyBorder="1" applyAlignment="1" applyProtection="1">
      <alignment horizontal="left" vertical="top" wrapText="1"/>
    </xf>
    <xf numFmtId="0" fontId="8" fillId="0" borderId="16" xfId="0" applyFont="1" applyBorder="1" applyAlignment="1">
      <alignment horizontal="left"/>
    </xf>
    <xf numFmtId="0" fontId="8" fillId="0" borderId="17" xfId="0" applyFont="1" applyBorder="1" applyAlignment="1">
      <alignment horizontal="left"/>
    </xf>
  </cellXfs>
  <cellStyles count="14">
    <cellStyle name="Comma 2" xfId="1"/>
    <cellStyle name="kolona A" xfId="2"/>
    <cellStyle name="kolona B" xfId="3"/>
    <cellStyle name="kolona C" xfId="4"/>
    <cellStyle name="kolona D" xfId="5"/>
    <cellStyle name="kolona E" xfId="6"/>
    <cellStyle name="Normal 2" xfId="7"/>
    <cellStyle name="Normal 2 2" xfId="8"/>
    <cellStyle name="Normal 3" xfId="9"/>
    <cellStyle name="Normal_HR7-Z214" xfId="10"/>
    <cellStyle name="Normalno" xfId="0" builtinId="0"/>
    <cellStyle name="Obično 2" xfId="11"/>
    <cellStyle name="Obično_Špranca" xfId="12"/>
    <cellStyle name="Standard" xfId="1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69696"/>
      <rgbColor rgb="00E3E3E3"/>
      <rgbColor rgb="00FFFFFF"/>
      <rgbColor rgb="00FFFF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18</xdr:row>
      <xdr:rowOff>200025</xdr:rowOff>
    </xdr:from>
    <xdr:to>
      <xdr:col>1</xdr:col>
      <xdr:colOff>2790825</xdr:colOff>
      <xdr:row>18</xdr:row>
      <xdr:rowOff>1543050</xdr:rowOff>
    </xdr:to>
    <xdr:pic>
      <xdr:nvPicPr>
        <xdr:cNvPr id="115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22564725"/>
          <a:ext cx="260032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22</xdr:row>
      <xdr:rowOff>57150</xdr:rowOff>
    </xdr:from>
    <xdr:to>
      <xdr:col>1</xdr:col>
      <xdr:colOff>1581150</xdr:colOff>
      <xdr:row>22</xdr:row>
      <xdr:rowOff>2343150</xdr:rowOff>
    </xdr:to>
    <xdr:pic>
      <xdr:nvPicPr>
        <xdr:cNvPr id="1154"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5146000"/>
          <a:ext cx="157162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2124075</xdr:colOff>
      <xdr:row>22</xdr:row>
      <xdr:rowOff>1724025</xdr:rowOff>
    </xdr:from>
    <xdr:to>
      <xdr:col>5</xdr:col>
      <xdr:colOff>666750</xdr:colOff>
      <xdr:row>22</xdr:row>
      <xdr:rowOff>2124075</xdr:rowOff>
    </xdr:to>
    <xdr:pic>
      <xdr:nvPicPr>
        <xdr:cNvPr id="1155"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09825" y="26812875"/>
          <a:ext cx="36385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142875</xdr:colOff>
      <xdr:row>26</xdr:row>
      <xdr:rowOff>76200</xdr:rowOff>
    </xdr:from>
    <xdr:to>
      <xdr:col>1</xdr:col>
      <xdr:colOff>2695575</xdr:colOff>
      <xdr:row>26</xdr:row>
      <xdr:rowOff>1390650</xdr:rowOff>
    </xdr:to>
    <xdr:pic>
      <xdr:nvPicPr>
        <xdr:cNvPr id="1156" name="Picture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28625" y="28994100"/>
          <a:ext cx="25527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30"/>
  <sheetViews>
    <sheetView tabSelected="1" workbookViewId="0">
      <selection activeCell="K53" sqref="K53"/>
    </sheetView>
  </sheetViews>
  <sheetFormatPr defaultRowHeight="12.75" x14ac:dyDescent="0.2"/>
  <sheetData>
    <row r="3" spans="2:7" ht="20.25" x14ac:dyDescent="0.3">
      <c r="B3" s="152" t="s">
        <v>152</v>
      </c>
      <c r="C3" s="153"/>
      <c r="D3" s="153"/>
      <c r="E3" s="153"/>
    </row>
    <row r="6" spans="2:7" x14ac:dyDescent="0.2">
      <c r="B6" t="s">
        <v>153</v>
      </c>
      <c r="C6" s="154" t="s">
        <v>154</v>
      </c>
    </row>
    <row r="10" spans="2:7" x14ac:dyDescent="0.2">
      <c r="G10" s="155"/>
    </row>
    <row r="16" spans="2:7" x14ac:dyDescent="0.2">
      <c r="B16" t="s">
        <v>155</v>
      </c>
      <c r="C16" t="s">
        <v>156</v>
      </c>
    </row>
    <row r="27" spans="2:3" x14ac:dyDescent="0.2">
      <c r="B27" t="s">
        <v>157</v>
      </c>
      <c r="C27" s="154"/>
    </row>
    <row r="29" spans="2:3" x14ac:dyDescent="0.2">
      <c r="B29" t="s">
        <v>158</v>
      </c>
    </row>
    <row r="30" spans="2:3" x14ac:dyDescent="0.2">
      <c r="C30" s="154"/>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6"/>
  <dimension ref="A1:P525"/>
  <sheetViews>
    <sheetView view="pageBreakPreview" topLeftCell="A166" zoomScale="130" zoomScaleNormal="100" zoomScaleSheetLayoutView="130" workbookViewId="0">
      <selection activeCell="E182" sqref="E182"/>
    </sheetView>
  </sheetViews>
  <sheetFormatPr defaultRowHeight="12.75" x14ac:dyDescent="0.2"/>
  <cols>
    <col min="1" max="1" width="4.28515625" style="26" customWidth="1"/>
    <col min="2" max="2" width="48.42578125" style="27" customWidth="1"/>
    <col min="3" max="3" width="8" style="26" customWidth="1"/>
    <col min="4" max="4" width="9.28515625" style="34" customWidth="1"/>
    <col min="5" max="5" width="10.7109375" style="35" customWidth="1"/>
    <col min="6" max="6" width="12.85546875" style="35" customWidth="1"/>
    <col min="7" max="16384" width="9.140625" style="9"/>
  </cols>
  <sheetData>
    <row r="1" spans="1:15" ht="12" customHeight="1" x14ac:dyDescent="0.2">
      <c r="A1" s="125" t="s">
        <v>2</v>
      </c>
      <c r="B1" s="125" t="s">
        <v>5</v>
      </c>
      <c r="C1" s="126" t="s">
        <v>6</v>
      </c>
      <c r="D1" s="127" t="s">
        <v>7</v>
      </c>
      <c r="E1" s="128" t="s">
        <v>8</v>
      </c>
      <c r="F1" s="74" t="s">
        <v>9</v>
      </c>
    </row>
    <row r="2" spans="1:15" ht="12" customHeight="1" x14ac:dyDescent="0.2">
      <c r="A2" s="129"/>
      <c r="B2" s="129"/>
      <c r="C2" s="129"/>
      <c r="D2" s="129"/>
      <c r="E2" s="129"/>
      <c r="F2" s="129"/>
    </row>
    <row r="3" spans="1:15" ht="12" customHeight="1" x14ac:dyDescent="0.2">
      <c r="A3" s="129"/>
      <c r="B3" s="129"/>
      <c r="C3" s="129"/>
      <c r="D3" s="129"/>
      <c r="E3" s="129"/>
      <c r="F3" s="129"/>
    </row>
    <row r="4" spans="1:15" x14ac:dyDescent="0.2">
      <c r="A4" s="63"/>
      <c r="B4" s="62" t="s">
        <v>42</v>
      </c>
      <c r="C4" s="63"/>
      <c r="D4" s="63"/>
      <c r="E4" s="63"/>
      <c r="F4" s="63"/>
    </row>
    <row r="5" spans="1:15" x14ac:dyDescent="0.2">
      <c r="A5" s="130"/>
      <c r="B5" s="69"/>
      <c r="C5" s="69"/>
      <c r="D5" s="69"/>
      <c r="E5" s="69"/>
      <c r="F5" s="69"/>
      <c r="H5" s="12"/>
      <c r="I5" s="12"/>
      <c r="K5" s="12"/>
      <c r="L5" s="12"/>
      <c r="M5" s="12"/>
      <c r="N5" s="12"/>
      <c r="O5" s="12"/>
    </row>
    <row r="6" spans="1:15" ht="156.75" customHeight="1" x14ac:dyDescent="0.2">
      <c r="A6" s="131"/>
      <c r="B6" s="69" t="s">
        <v>75</v>
      </c>
      <c r="C6" s="65"/>
      <c r="D6" s="66"/>
      <c r="E6" s="132"/>
      <c r="F6" s="68"/>
    </row>
    <row r="7" spans="1:15" ht="13.9" customHeight="1" x14ac:dyDescent="0.2">
      <c r="A7" s="131"/>
      <c r="B7" s="69"/>
      <c r="C7" s="65"/>
      <c r="D7" s="66"/>
      <c r="E7" s="66"/>
      <c r="F7" s="68"/>
    </row>
    <row r="8" spans="1:15" x14ac:dyDescent="0.2">
      <c r="A8" s="63"/>
      <c r="B8" s="62" t="s">
        <v>43</v>
      </c>
      <c r="C8" s="63"/>
      <c r="D8" s="63"/>
      <c r="E8" s="63"/>
      <c r="F8" s="133"/>
    </row>
    <row r="9" spans="1:15" ht="13.9" customHeight="1" x14ac:dyDescent="0.2">
      <c r="A9" s="131"/>
      <c r="B9" s="64"/>
      <c r="C9" s="65"/>
      <c r="D9" s="66"/>
      <c r="E9" s="66"/>
      <c r="F9" s="68"/>
    </row>
    <row r="10" spans="1:15" ht="39.75" customHeight="1" x14ac:dyDescent="0.2">
      <c r="A10" s="13" t="s">
        <v>10</v>
      </c>
      <c r="B10" s="64" t="s">
        <v>125</v>
      </c>
      <c r="C10" s="65" t="s">
        <v>41</v>
      </c>
      <c r="D10" s="66">
        <v>1</v>
      </c>
      <c r="E10" s="80"/>
      <c r="F10" s="68">
        <f>E10*D10</f>
        <v>0</v>
      </c>
    </row>
    <row r="11" spans="1:15" ht="15" customHeight="1" x14ac:dyDescent="0.2">
      <c r="A11" s="13"/>
      <c r="B11" s="64"/>
      <c r="C11" s="65"/>
      <c r="D11" s="66"/>
      <c r="E11" s="20"/>
      <c r="F11" s="68"/>
    </row>
    <row r="12" spans="1:15" x14ac:dyDescent="0.2">
      <c r="A12" s="7"/>
      <c r="B12" s="62" t="s">
        <v>43</v>
      </c>
      <c r="C12" s="63"/>
      <c r="D12" s="63"/>
      <c r="E12" s="7"/>
      <c r="F12" s="145">
        <f>F10</f>
        <v>0</v>
      </c>
    </row>
    <row r="13" spans="1:15" s="83" customFormat="1" x14ac:dyDescent="0.2">
      <c r="A13" s="81"/>
      <c r="B13" s="134"/>
      <c r="C13" s="135"/>
      <c r="D13" s="136"/>
      <c r="E13" s="82"/>
      <c r="F13" s="146"/>
    </row>
    <row r="14" spans="1:15" x14ac:dyDescent="0.2">
      <c r="A14" s="7"/>
      <c r="B14" s="62" t="s">
        <v>80</v>
      </c>
      <c r="C14" s="63"/>
      <c r="D14" s="63"/>
      <c r="E14" s="7"/>
      <c r="F14" s="133"/>
    </row>
    <row r="15" spans="1:15" s="83" customFormat="1" x14ac:dyDescent="0.2">
      <c r="A15" s="84"/>
      <c r="B15" s="137"/>
      <c r="C15" s="138"/>
      <c r="D15" s="139"/>
      <c r="E15" s="85"/>
      <c r="F15" s="147"/>
    </row>
    <row r="16" spans="1:15" s="83" customFormat="1" ht="25.5" x14ac:dyDescent="0.2">
      <c r="A16" s="84" t="s">
        <v>10</v>
      </c>
      <c r="B16" s="137" t="s">
        <v>81</v>
      </c>
      <c r="C16" s="138"/>
      <c r="D16" s="139"/>
      <c r="E16" s="85"/>
      <c r="F16" s="147"/>
    </row>
    <row r="17" spans="1:16" s="83" customFormat="1" x14ac:dyDescent="0.2">
      <c r="A17" s="84"/>
      <c r="B17" s="137" t="s">
        <v>82</v>
      </c>
      <c r="C17" s="138" t="s">
        <v>19</v>
      </c>
      <c r="D17" s="139">
        <v>10</v>
      </c>
      <c r="E17" s="150"/>
      <c r="F17" s="141">
        <f>E17*D17</f>
        <v>0</v>
      </c>
    </row>
    <row r="18" spans="1:16" s="83" customFormat="1" x14ac:dyDescent="0.2">
      <c r="A18" s="84"/>
      <c r="B18" s="137" t="s">
        <v>83</v>
      </c>
      <c r="C18" s="138" t="s">
        <v>19</v>
      </c>
      <c r="D18" s="139">
        <v>30</v>
      </c>
      <c r="E18" s="150"/>
      <c r="F18" s="141">
        <f>E18*D18</f>
        <v>0</v>
      </c>
    </row>
    <row r="19" spans="1:16" s="83" customFormat="1" x14ac:dyDescent="0.2">
      <c r="A19" s="84"/>
      <c r="B19" s="137" t="s">
        <v>84</v>
      </c>
      <c r="C19" s="138" t="s">
        <v>19</v>
      </c>
      <c r="D19" s="139">
        <v>80</v>
      </c>
      <c r="E19" s="150"/>
      <c r="F19" s="141">
        <f>E19*D19</f>
        <v>0</v>
      </c>
    </row>
    <row r="20" spans="1:16" s="83" customFormat="1" x14ac:dyDescent="0.2">
      <c r="A20" s="84"/>
      <c r="B20" s="69" t="s">
        <v>0</v>
      </c>
      <c r="C20" s="138" t="s">
        <v>18</v>
      </c>
      <c r="D20" s="139">
        <v>1</v>
      </c>
      <c r="E20" s="151">
        <f>SUM(F17:F19)</f>
        <v>0</v>
      </c>
      <c r="F20" s="141">
        <f>D20*E20</f>
        <v>0</v>
      </c>
    </row>
    <row r="21" spans="1:16" s="83" customFormat="1" x14ac:dyDescent="0.2">
      <c r="A21" s="84"/>
      <c r="B21" s="137"/>
      <c r="C21" s="138"/>
      <c r="D21" s="139"/>
      <c r="E21" s="85"/>
      <c r="F21" s="147"/>
    </row>
    <row r="22" spans="1:16" s="83" customFormat="1" ht="25.5" x14ac:dyDescent="0.2">
      <c r="A22" s="84" t="s">
        <v>11</v>
      </c>
      <c r="B22" s="64" t="s">
        <v>124</v>
      </c>
      <c r="C22" s="140" t="s">
        <v>19</v>
      </c>
      <c r="D22" s="141">
        <v>110</v>
      </c>
      <c r="E22" s="150"/>
      <c r="F22" s="141">
        <f>E22*D22</f>
        <v>0</v>
      </c>
    </row>
    <row r="23" spans="1:16" s="83" customFormat="1" x14ac:dyDescent="0.2">
      <c r="A23" s="10"/>
      <c r="B23" s="69" t="s">
        <v>20</v>
      </c>
      <c r="C23" s="130" t="s">
        <v>18</v>
      </c>
      <c r="D23" s="142">
        <v>1</v>
      </c>
      <c r="E23" s="22">
        <f>SUM(F22)</f>
        <v>0</v>
      </c>
      <c r="F23" s="68">
        <f>D23*E23</f>
        <v>0</v>
      </c>
    </row>
    <row r="24" spans="1:16" s="83" customFormat="1" x14ac:dyDescent="0.2">
      <c r="A24" s="84"/>
      <c r="B24" s="137"/>
      <c r="C24" s="138"/>
      <c r="D24" s="139"/>
      <c r="E24" s="85"/>
      <c r="F24" s="147"/>
    </row>
    <row r="25" spans="1:16" x14ac:dyDescent="0.2">
      <c r="A25" s="7"/>
      <c r="B25" s="62" t="s">
        <v>85</v>
      </c>
      <c r="C25" s="63"/>
      <c r="D25" s="63"/>
      <c r="E25" s="7"/>
      <c r="F25" s="145">
        <f>F23+F20</f>
        <v>0</v>
      </c>
    </row>
    <row r="26" spans="1:16" s="83" customFormat="1" x14ac:dyDescent="0.2">
      <c r="A26" s="84"/>
      <c r="B26" s="137"/>
      <c r="C26" s="138"/>
      <c r="D26" s="139"/>
      <c r="E26" s="85"/>
      <c r="F26" s="147"/>
    </row>
    <row r="27" spans="1:16" x14ac:dyDescent="0.2">
      <c r="A27" s="7"/>
      <c r="B27" s="62" t="s">
        <v>92</v>
      </c>
      <c r="C27" s="63"/>
      <c r="D27" s="63"/>
      <c r="E27" s="7"/>
      <c r="F27" s="63"/>
    </row>
    <row r="28" spans="1:16" x14ac:dyDescent="0.2">
      <c r="A28" s="10"/>
      <c r="B28" s="69"/>
      <c r="C28" s="67"/>
      <c r="D28" s="68"/>
      <c r="E28" s="21"/>
      <c r="F28" s="68"/>
      <c r="H28" s="12"/>
      <c r="I28" s="12"/>
      <c r="K28" s="12"/>
      <c r="L28" s="12"/>
      <c r="M28" s="12"/>
      <c r="N28" s="12"/>
      <c r="O28" s="12"/>
      <c r="P28" s="12"/>
    </row>
    <row r="29" spans="1:16" ht="63.75" x14ac:dyDescent="0.2">
      <c r="A29" s="13" t="s">
        <v>10</v>
      </c>
      <c r="B29" s="64" t="s">
        <v>77</v>
      </c>
      <c r="C29" s="65"/>
      <c r="D29" s="66"/>
      <c r="E29" s="21"/>
      <c r="F29" s="68"/>
    </row>
    <row r="30" spans="1:16" x14ac:dyDescent="0.2">
      <c r="A30" s="13"/>
      <c r="B30" s="64" t="s">
        <v>49</v>
      </c>
      <c r="C30" s="65"/>
      <c r="D30" s="66"/>
      <c r="E30" s="21"/>
      <c r="F30" s="68"/>
    </row>
    <row r="31" spans="1:16" x14ac:dyDescent="0.2">
      <c r="A31" s="13"/>
      <c r="B31" s="64" t="s">
        <v>46</v>
      </c>
      <c r="C31" s="65" t="s">
        <v>41</v>
      </c>
      <c r="D31" s="66">
        <v>1</v>
      </c>
      <c r="E31" s="86"/>
      <c r="F31" s="68">
        <f t="shared" ref="F31:F38" si="0">E31*D31</f>
        <v>0</v>
      </c>
    </row>
    <row r="32" spans="1:16" x14ac:dyDescent="0.2">
      <c r="A32" s="13"/>
      <c r="B32" s="64" t="s">
        <v>78</v>
      </c>
      <c r="C32" s="65" t="s">
        <v>41</v>
      </c>
      <c r="D32" s="66">
        <v>4</v>
      </c>
      <c r="E32" s="86"/>
      <c r="F32" s="68">
        <f t="shared" si="0"/>
        <v>0</v>
      </c>
    </row>
    <row r="33" spans="1:6" x14ac:dyDescent="0.2">
      <c r="A33" s="13"/>
      <c r="B33" s="64" t="s">
        <v>79</v>
      </c>
      <c r="C33" s="65" t="s">
        <v>18</v>
      </c>
      <c r="D33" s="66">
        <v>6</v>
      </c>
      <c r="E33" s="86"/>
      <c r="F33" s="68">
        <f t="shared" si="0"/>
        <v>0</v>
      </c>
    </row>
    <row r="34" spans="1:6" x14ac:dyDescent="0.2">
      <c r="A34" s="13"/>
      <c r="B34" s="64" t="s">
        <v>89</v>
      </c>
      <c r="C34" s="65" t="s">
        <v>18</v>
      </c>
      <c r="D34" s="66">
        <v>6</v>
      </c>
      <c r="E34" s="86"/>
      <c r="F34" s="68">
        <f t="shared" si="0"/>
        <v>0</v>
      </c>
    </row>
    <row r="35" spans="1:6" x14ac:dyDescent="0.2">
      <c r="A35" s="13"/>
      <c r="B35" s="64" t="s">
        <v>50</v>
      </c>
      <c r="C35" s="65" t="s">
        <v>18</v>
      </c>
      <c r="D35" s="66">
        <v>1</v>
      </c>
      <c r="E35" s="86"/>
      <c r="F35" s="68">
        <f t="shared" si="0"/>
        <v>0</v>
      </c>
    </row>
    <row r="36" spans="1:6" x14ac:dyDescent="0.2">
      <c r="A36" s="13"/>
      <c r="B36" s="64" t="s">
        <v>47</v>
      </c>
      <c r="C36" s="65" t="s">
        <v>18</v>
      </c>
      <c r="D36" s="66">
        <v>5</v>
      </c>
      <c r="E36" s="86"/>
      <c r="F36" s="68">
        <f t="shared" si="0"/>
        <v>0</v>
      </c>
    </row>
    <row r="37" spans="1:6" ht="25.5" x14ac:dyDescent="0.2">
      <c r="A37" s="13"/>
      <c r="B37" s="64" t="s">
        <v>52</v>
      </c>
      <c r="C37" s="65" t="s">
        <v>18</v>
      </c>
      <c r="D37" s="66">
        <v>3</v>
      </c>
      <c r="E37" s="86"/>
      <c r="F37" s="68">
        <f t="shared" si="0"/>
        <v>0</v>
      </c>
    </row>
    <row r="38" spans="1:6" ht="76.5" x14ac:dyDescent="0.2">
      <c r="A38" s="13"/>
      <c r="B38" s="64" t="s">
        <v>28</v>
      </c>
      <c r="C38" s="65" t="s">
        <v>18</v>
      </c>
      <c r="D38" s="66">
        <v>1</v>
      </c>
      <c r="E38" s="86"/>
      <c r="F38" s="68">
        <f t="shared" si="0"/>
        <v>0</v>
      </c>
    </row>
    <row r="39" spans="1:6" x14ac:dyDescent="0.2">
      <c r="A39" s="13"/>
      <c r="B39" s="64" t="s">
        <v>0</v>
      </c>
      <c r="C39" s="65" t="s">
        <v>18</v>
      </c>
      <c r="D39" s="66">
        <v>1</v>
      </c>
      <c r="E39" s="149">
        <f>SUM(F31:F38)</f>
        <v>0</v>
      </c>
      <c r="F39" s="68">
        <f>D39*E39</f>
        <v>0</v>
      </c>
    </row>
    <row r="40" spans="1:6" x14ac:dyDescent="0.2">
      <c r="A40" s="14"/>
      <c r="B40" s="64"/>
      <c r="C40" s="65"/>
      <c r="D40" s="66"/>
      <c r="E40" s="21"/>
      <c r="F40" s="75"/>
    </row>
    <row r="41" spans="1:6" ht="25.5" x14ac:dyDescent="0.2">
      <c r="A41" s="14" t="s">
        <v>11</v>
      </c>
      <c r="B41" s="64" t="s">
        <v>91</v>
      </c>
      <c r="C41" s="65" t="s">
        <v>18</v>
      </c>
      <c r="D41" s="66">
        <v>1</v>
      </c>
      <c r="E41" s="86"/>
      <c r="F41" s="68">
        <f>E41*D41</f>
        <v>0</v>
      </c>
    </row>
    <row r="42" spans="1:6" x14ac:dyDescent="0.2">
      <c r="A42" s="14"/>
      <c r="B42" s="64" t="s">
        <v>20</v>
      </c>
      <c r="C42" s="65" t="s">
        <v>18</v>
      </c>
      <c r="D42" s="66">
        <v>1</v>
      </c>
      <c r="E42" s="149">
        <f>SUM(F41)</f>
        <v>0</v>
      </c>
      <c r="F42" s="75">
        <f>D42*E42</f>
        <v>0</v>
      </c>
    </row>
    <row r="43" spans="1:6" x14ac:dyDescent="0.2">
      <c r="A43" s="14"/>
      <c r="B43" s="64"/>
      <c r="C43" s="65"/>
      <c r="D43" s="66"/>
      <c r="E43" s="21"/>
      <c r="F43" s="75"/>
    </row>
    <row r="44" spans="1:6" ht="67.5" customHeight="1" x14ac:dyDescent="0.2">
      <c r="A44" s="13" t="s">
        <v>12</v>
      </c>
      <c r="B44" s="64" t="s">
        <v>95</v>
      </c>
      <c r="C44" s="65"/>
      <c r="D44" s="66"/>
      <c r="E44" s="149"/>
      <c r="F44" s="75"/>
    </row>
    <row r="45" spans="1:6" x14ac:dyDescent="0.2">
      <c r="A45" s="13"/>
      <c r="B45" s="64" t="s">
        <v>97</v>
      </c>
      <c r="C45" s="65" t="s">
        <v>18</v>
      </c>
      <c r="D45" s="66">
        <v>1</v>
      </c>
      <c r="E45" s="86"/>
      <c r="F45" s="68">
        <f t="shared" ref="F45:F52" si="1">E45*D45</f>
        <v>0</v>
      </c>
    </row>
    <row r="46" spans="1:6" x14ac:dyDescent="0.2">
      <c r="A46" s="13"/>
      <c r="B46" s="64" t="s">
        <v>50</v>
      </c>
      <c r="C46" s="65" t="s">
        <v>18</v>
      </c>
      <c r="D46" s="66">
        <v>1</v>
      </c>
      <c r="E46" s="86"/>
      <c r="F46" s="68">
        <f t="shared" si="1"/>
        <v>0</v>
      </c>
    </row>
    <row r="47" spans="1:6" x14ac:dyDescent="0.2">
      <c r="A47" s="13"/>
      <c r="B47" s="64" t="s">
        <v>54</v>
      </c>
      <c r="C47" s="65" t="s">
        <v>41</v>
      </c>
      <c r="D47" s="66">
        <v>1</v>
      </c>
      <c r="E47" s="86"/>
      <c r="F47" s="68">
        <f t="shared" si="1"/>
        <v>0</v>
      </c>
    </row>
    <row r="48" spans="1:6" x14ac:dyDescent="0.2">
      <c r="A48" s="13"/>
      <c r="B48" s="64" t="s">
        <v>48</v>
      </c>
      <c r="C48" s="65" t="s">
        <v>41</v>
      </c>
      <c r="D48" s="66">
        <v>1</v>
      </c>
      <c r="E48" s="86"/>
      <c r="F48" s="68">
        <f t="shared" si="1"/>
        <v>0</v>
      </c>
    </row>
    <row r="49" spans="1:6" x14ac:dyDescent="0.2">
      <c r="A49" s="13"/>
      <c r="B49" s="64" t="s">
        <v>98</v>
      </c>
      <c r="C49" s="65" t="s">
        <v>41</v>
      </c>
      <c r="D49" s="66">
        <v>6</v>
      </c>
      <c r="E49" s="86"/>
      <c r="F49" s="68">
        <f t="shared" si="1"/>
        <v>0</v>
      </c>
    </row>
    <row r="50" spans="1:6" ht="25.5" x14ac:dyDescent="0.2">
      <c r="A50" s="13"/>
      <c r="B50" s="64" t="s">
        <v>51</v>
      </c>
      <c r="C50" s="65" t="s">
        <v>18</v>
      </c>
      <c r="D50" s="66">
        <v>12</v>
      </c>
      <c r="E50" s="86"/>
      <c r="F50" s="68">
        <f t="shared" si="1"/>
        <v>0</v>
      </c>
    </row>
    <row r="51" spans="1:6" ht="25.5" x14ac:dyDescent="0.2">
      <c r="A51" s="13"/>
      <c r="B51" s="64" t="s">
        <v>52</v>
      </c>
      <c r="C51" s="65" t="s">
        <v>18</v>
      </c>
      <c r="D51" s="66">
        <v>17</v>
      </c>
      <c r="E51" s="86"/>
      <c r="F51" s="68">
        <f t="shared" si="1"/>
        <v>0</v>
      </c>
    </row>
    <row r="52" spans="1:6" ht="76.5" x14ac:dyDescent="0.2">
      <c r="A52" s="13"/>
      <c r="B52" s="64" t="s">
        <v>96</v>
      </c>
      <c r="C52" s="65" t="s">
        <v>18</v>
      </c>
      <c r="D52" s="66">
        <v>1</v>
      </c>
      <c r="E52" s="86"/>
      <c r="F52" s="68">
        <f t="shared" si="1"/>
        <v>0</v>
      </c>
    </row>
    <row r="53" spans="1:6" x14ac:dyDescent="0.2">
      <c r="A53" s="13"/>
      <c r="B53" s="64" t="s">
        <v>21</v>
      </c>
      <c r="C53" s="65" t="s">
        <v>18</v>
      </c>
      <c r="D53" s="66">
        <v>1</v>
      </c>
      <c r="E53" s="149">
        <f>SUM(F45:F52)</f>
        <v>0</v>
      </c>
      <c r="F53" s="75">
        <f>D53*E53</f>
        <v>0</v>
      </c>
    </row>
    <row r="54" spans="1:6" x14ac:dyDescent="0.2">
      <c r="A54" s="14"/>
      <c r="B54" s="64"/>
      <c r="C54" s="65"/>
      <c r="D54" s="66"/>
      <c r="E54" s="21"/>
      <c r="F54" s="75"/>
    </row>
    <row r="55" spans="1:6" ht="25.5" x14ac:dyDescent="0.2">
      <c r="A55" s="14" t="s">
        <v>13</v>
      </c>
      <c r="B55" s="64" t="s">
        <v>99</v>
      </c>
      <c r="C55" s="65" t="s">
        <v>18</v>
      </c>
      <c r="D55" s="66">
        <v>1</v>
      </c>
      <c r="E55" s="86"/>
      <c r="F55" s="68">
        <f>E55*D55</f>
        <v>0</v>
      </c>
    </row>
    <row r="56" spans="1:6" x14ac:dyDescent="0.2">
      <c r="A56" s="14"/>
      <c r="B56" s="64" t="s">
        <v>22</v>
      </c>
      <c r="C56" s="65" t="s">
        <v>18</v>
      </c>
      <c r="D56" s="66">
        <v>1</v>
      </c>
      <c r="E56" s="149">
        <f>SUM(F55)</f>
        <v>0</v>
      </c>
      <c r="F56" s="75">
        <f>D56*E56</f>
        <v>0</v>
      </c>
    </row>
    <row r="57" spans="1:6" x14ac:dyDescent="0.2">
      <c r="A57" s="14"/>
      <c r="B57" s="64"/>
      <c r="C57" s="65"/>
      <c r="D57" s="66"/>
      <c r="E57" s="21"/>
      <c r="F57" s="75"/>
    </row>
    <row r="58" spans="1:6" ht="63.75" x14ac:dyDescent="0.2">
      <c r="A58" s="13">
        <v>5</v>
      </c>
      <c r="B58" s="64" t="s">
        <v>100</v>
      </c>
      <c r="C58" s="65"/>
      <c r="D58" s="66"/>
      <c r="E58" s="21"/>
      <c r="F58" s="75"/>
    </row>
    <row r="59" spans="1:6" x14ac:dyDescent="0.2">
      <c r="A59" s="13"/>
      <c r="B59" s="64" t="s">
        <v>50</v>
      </c>
      <c r="C59" s="65" t="s">
        <v>18</v>
      </c>
      <c r="D59" s="66">
        <v>1</v>
      </c>
      <c r="E59" s="86"/>
      <c r="F59" s="68">
        <f t="shared" ref="F59:F64" si="2">E59*D59</f>
        <v>0</v>
      </c>
    </row>
    <row r="60" spans="1:6" x14ac:dyDescent="0.2">
      <c r="A60" s="13"/>
      <c r="B60" s="64" t="s">
        <v>53</v>
      </c>
      <c r="C60" s="65" t="s">
        <v>18</v>
      </c>
      <c r="D60" s="66">
        <v>1</v>
      </c>
      <c r="E60" s="86"/>
      <c r="F60" s="68">
        <f t="shared" si="2"/>
        <v>0</v>
      </c>
    </row>
    <row r="61" spans="1:6" x14ac:dyDescent="0.2">
      <c r="A61" s="13"/>
      <c r="B61" s="64" t="s">
        <v>101</v>
      </c>
      <c r="C61" s="65" t="s">
        <v>41</v>
      </c>
      <c r="D61" s="66">
        <v>1</v>
      </c>
      <c r="E61" s="86"/>
      <c r="F61" s="68">
        <f t="shared" si="2"/>
        <v>0</v>
      </c>
    </row>
    <row r="62" spans="1:6" ht="25.5" x14ac:dyDescent="0.2">
      <c r="A62" s="13"/>
      <c r="B62" s="64" t="s">
        <v>51</v>
      </c>
      <c r="C62" s="65" t="s">
        <v>18</v>
      </c>
      <c r="D62" s="66">
        <v>8</v>
      </c>
      <c r="E62" s="86"/>
      <c r="F62" s="68">
        <f t="shared" si="2"/>
        <v>0</v>
      </c>
    </row>
    <row r="63" spans="1:6" ht="25.5" x14ac:dyDescent="0.2">
      <c r="A63" s="13"/>
      <c r="B63" s="64" t="s">
        <v>52</v>
      </c>
      <c r="C63" s="65" t="s">
        <v>18</v>
      </c>
      <c r="D63" s="66">
        <v>6</v>
      </c>
      <c r="E63" s="86"/>
      <c r="F63" s="68">
        <f t="shared" si="2"/>
        <v>0</v>
      </c>
    </row>
    <row r="64" spans="1:6" ht="76.5" x14ac:dyDescent="0.2">
      <c r="A64" s="13"/>
      <c r="B64" s="64" t="s">
        <v>96</v>
      </c>
      <c r="C64" s="65" t="s">
        <v>18</v>
      </c>
      <c r="D64" s="66">
        <v>1</v>
      </c>
      <c r="E64" s="86"/>
      <c r="F64" s="68">
        <f t="shared" si="2"/>
        <v>0</v>
      </c>
    </row>
    <row r="65" spans="1:6" x14ac:dyDescent="0.2">
      <c r="A65" s="13"/>
      <c r="B65" s="64" t="s">
        <v>23</v>
      </c>
      <c r="C65" s="65" t="s">
        <v>18</v>
      </c>
      <c r="D65" s="66">
        <v>1</v>
      </c>
      <c r="E65" s="149">
        <f>SUM(F59:F64)</f>
        <v>0</v>
      </c>
      <c r="F65" s="75">
        <f>D65*E65</f>
        <v>0</v>
      </c>
    </row>
    <row r="66" spans="1:6" x14ac:dyDescent="0.2">
      <c r="A66" s="14"/>
      <c r="B66" s="64"/>
      <c r="C66" s="65"/>
      <c r="D66" s="66"/>
      <c r="E66" s="21"/>
      <c r="F66" s="75"/>
    </row>
    <row r="67" spans="1:6" ht="29.25" customHeight="1" x14ac:dyDescent="0.2">
      <c r="A67" s="14" t="s">
        <v>15</v>
      </c>
      <c r="B67" s="64" t="s">
        <v>102</v>
      </c>
      <c r="C67" s="65" t="s">
        <v>18</v>
      </c>
      <c r="D67" s="66">
        <v>1</v>
      </c>
      <c r="E67" s="86"/>
      <c r="F67" s="68">
        <f>E67*D67</f>
        <v>0</v>
      </c>
    </row>
    <row r="68" spans="1:6" x14ac:dyDescent="0.2">
      <c r="A68" s="14"/>
      <c r="B68" s="64" t="s">
        <v>1</v>
      </c>
      <c r="C68" s="65" t="s">
        <v>18</v>
      </c>
      <c r="D68" s="66">
        <v>1</v>
      </c>
      <c r="E68" s="149">
        <f>SUM(F67)</f>
        <v>0</v>
      </c>
      <c r="F68" s="75">
        <f>D68*E68</f>
        <v>0</v>
      </c>
    </row>
    <row r="69" spans="1:6" x14ac:dyDescent="0.2">
      <c r="A69" s="14"/>
      <c r="B69" s="64"/>
      <c r="C69" s="65"/>
      <c r="D69" s="66"/>
      <c r="E69" s="21"/>
      <c r="F69" s="75"/>
    </row>
    <row r="70" spans="1:6" ht="63.75" x14ac:dyDescent="0.2">
      <c r="A70" s="13" t="s">
        <v>16</v>
      </c>
      <c r="B70" s="64" t="s">
        <v>103</v>
      </c>
      <c r="C70" s="65"/>
      <c r="D70" s="66"/>
      <c r="E70" s="21"/>
      <c r="F70" s="68"/>
    </row>
    <row r="71" spans="1:6" x14ac:dyDescent="0.2">
      <c r="A71" s="13"/>
      <c r="B71" s="64" t="s">
        <v>50</v>
      </c>
      <c r="C71" s="65" t="s">
        <v>18</v>
      </c>
      <c r="D71" s="66">
        <v>1</v>
      </c>
      <c r="E71" s="86"/>
      <c r="F71" s="68">
        <f t="shared" ref="F71:F76" si="3">E71*D71</f>
        <v>0</v>
      </c>
    </row>
    <row r="72" spans="1:6" x14ac:dyDescent="0.2">
      <c r="A72" s="13"/>
      <c r="B72" s="64" t="s">
        <v>53</v>
      </c>
      <c r="C72" s="65" t="s">
        <v>18</v>
      </c>
      <c r="D72" s="66">
        <v>1</v>
      </c>
      <c r="E72" s="86"/>
      <c r="F72" s="68">
        <f t="shared" si="3"/>
        <v>0</v>
      </c>
    </row>
    <row r="73" spans="1:6" x14ac:dyDescent="0.2">
      <c r="A73" s="13"/>
      <c r="B73" s="64" t="s">
        <v>101</v>
      </c>
      <c r="C73" s="65" t="s">
        <v>41</v>
      </c>
      <c r="D73" s="66">
        <v>1</v>
      </c>
      <c r="E73" s="86"/>
      <c r="F73" s="68">
        <f t="shared" si="3"/>
        <v>0</v>
      </c>
    </row>
    <row r="74" spans="1:6" ht="25.5" x14ac:dyDescent="0.2">
      <c r="A74" s="13"/>
      <c r="B74" s="64" t="s">
        <v>51</v>
      </c>
      <c r="C74" s="65" t="s">
        <v>18</v>
      </c>
      <c r="D74" s="66">
        <v>8</v>
      </c>
      <c r="E74" s="86"/>
      <c r="F74" s="68">
        <f t="shared" si="3"/>
        <v>0</v>
      </c>
    </row>
    <row r="75" spans="1:6" ht="25.5" x14ac:dyDescent="0.2">
      <c r="A75" s="13"/>
      <c r="B75" s="64" t="s">
        <v>52</v>
      </c>
      <c r="C75" s="65" t="s">
        <v>18</v>
      </c>
      <c r="D75" s="66">
        <v>6</v>
      </c>
      <c r="E75" s="86"/>
      <c r="F75" s="68">
        <f t="shared" si="3"/>
        <v>0</v>
      </c>
    </row>
    <row r="76" spans="1:6" ht="76.5" x14ac:dyDescent="0.2">
      <c r="A76" s="13"/>
      <c r="B76" s="64" t="s">
        <v>96</v>
      </c>
      <c r="C76" s="65" t="s">
        <v>18</v>
      </c>
      <c r="D76" s="66">
        <v>1</v>
      </c>
      <c r="E76" s="86"/>
      <c r="F76" s="68">
        <f t="shared" si="3"/>
        <v>0</v>
      </c>
    </row>
    <row r="77" spans="1:6" x14ac:dyDescent="0.2">
      <c r="A77" s="13"/>
      <c r="B77" s="64" t="s">
        <v>24</v>
      </c>
      <c r="C77" s="65" t="s">
        <v>18</v>
      </c>
      <c r="D77" s="66">
        <v>1</v>
      </c>
      <c r="E77" s="149">
        <f>SUM(F71:F76)</f>
        <v>0</v>
      </c>
      <c r="F77" s="75">
        <f>D77*E77</f>
        <v>0</v>
      </c>
    </row>
    <row r="78" spans="1:6" x14ac:dyDescent="0.2">
      <c r="A78" s="14"/>
      <c r="B78" s="64"/>
      <c r="C78" s="65"/>
      <c r="D78" s="66"/>
      <c r="E78" s="21"/>
      <c r="F78" s="75"/>
    </row>
    <row r="79" spans="1:6" ht="27.75" customHeight="1" x14ac:dyDescent="0.2">
      <c r="A79" s="14" t="s">
        <v>17</v>
      </c>
      <c r="B79" s="64" t="s">
        <v>104</v>
      </c>
      <c r="C79" s="65" t="s">
        <v>18</v>
      </c>
      <c r="D79" s="66">
        <v>1</v>
      </c>
      <c r="E79" s="86"/>
      <c r="F79" s="68">
        <f>E79*D79</f>
        <v>0</v>
      </c>
    </row>
    <row r="80" spans="1:6" x14ac:dyDescent="0.2">
      <c r="A80" s="14"/>
      <c r="B80" s="64" t="s">
        <v>25</v>
      </c>
      <c r="C80" s="65" t="s">
        <v>18</v>
      </c>
      <c r="D80" s="66">
        <v>1</v>
      </c>
      <c r="E80" s="149">
        <f>SUM(F79)</f>
        <v>0</v>
      </c>
      <c r="F80" s="75">
        <f>D80*E80</f>
        <v>0</v>
      </c>
    </row>
    <row r="81" spans="1:6" x14ac:dyDescent="0.2">
      <c r="A81" s="14"/>
      <c r="B81" s="64"/>
      <c r="C81" s="65"/>
      <c r="D81" s="66"/>
      <c r="E81" s="21"/>
      <c r="F81" s="75"/>
    </row>
    <row r="82" spans="1:6" ht="63.75" x14ac:dyDescent="0.2">
      <c r="A82" s="14" t="s">
        <v>26</v>
      </c>
      <c r="B82" s="64" t="s">
        <v>106</v>
      </c>
      <c r="C82" s="65"/>
      <c r="D82" s="66"/>
      <c r="E82" s="21"/>
      <c r="F82" s="75"/>
    </row>
    <row r="83" spans="1:6" x14ac:dyDescent="0.2">
      <c r="A83" s="14"/>
      <c r="B83" s="64" t="s">
        <v>50</v>
      </c>
      <c r="C83" s="65" t="s">
        <v>41</v>
      </c>
      <c r="D83" s="66">
        <v>1</v>
      </c>
      <c r="E83" s="86"/>
      <c r="F83" s="68">
        <f t="shared" ref="F83:F89" si="4">E83*D83</f>
        <v>0</v>
      </c>
    </row>
    <row r="84" spans="1:6" x14ac:dyDescent="0.2">
      <c r="A84" s="14"/>
      <c r="B84" s="64" t="s">
        <v>53</v>
      </c>
      <c r="C84" s="65" t="s">
        <v>41</v>
      </c>
      <c r="D84" s="66">
        <v>1</v>
      </c>
      <c r="E84" s="86"/>
      <c r="F84" s="68">
        <f t="shared" si="4"/>
        <v>0</v>
      </c>
    </row>
    <row r="85" spans="1:6" x14ac:dyDescent="0.2">
      <c r="A85" s="14"/>
      <c r="B85" s="64" t="s">
        <v>48</v>
      </c>
      <c r="C85" s="65" t="s">
        <v>41</v>
      </c>
      <c r="D85" s="66">
        <v>1</v>
      </c>
      <c r="E85" s="86"/>
      <c r="F85" s="68">
        <f t="shared" si="4"/>
        <v>0</v>
      </c>
    </row>
    <row r="86" spans="1:6" ht="25.5" x14ac:dyDescent="0.2">
      <c r="A86" s="14"/>
      <c r="B86" s="64" t="s">
        <v>51</v>
      </c>
      <c r="C86" s="65" t="s">
        <v>18</v>
      </c>
      <c r="D86" s="66">
        <v>8</v>
      </c>
      <c r="E86" s="86"/>
      <c r="F86" s="68">
        <f t="shared" si="4"/>
        <v>0</v>
      </c>
    </row>
    <row r="87" spans="1:6" ht="25.5" x14ac:dyDescent="0.2">
      <c r="A87" s="14"/>
      <c r="B87" s="64" t="s">
        <v>52</v>
      </c>
      <c r="C87" s="65" t="s">
        <v>18</v>
      </c>
      <c r="D87" s="66">
        <v>6</v>
      </c>
      <c r="E87" s="86"/>
      <c r="F87" s="68">
        <f t="shared" si="4"/>
        <v>0</v>
      </c>
    </row>
    <row r="88" spans="1:6" ht="76.5" x14ac:dyDescent="0.2">
      <c r="A88" s="14"/>
      <c r="B88" s="64" t="s">
        <v>96</v>
      </c>
      <c r="C88" s="65" t="s">
        <v>18</v>
      </c>
      <c r="D88" s="66">
        <v>1</v>
      </c>
      <c r="E88" s="86"/>
      <c r="F88" s="68">
        <f t="shared" si="4"/>
        <v>0</v>
      </c>
    </row>
    <row r="89" spans="1:6" x14ac:dyDescent="0.2">
      <c r="A89" s="14"/>
      <c r="B89" s="64" t="s">
        <v>27</v>
      </c>
      <c r="C89" s="65" t="s">
        <v>41</v>
      </c>
      <c r="D89" s="66">
        <v>1</v>
      </c>
      <c r="E89" s="149">
        <f>SUM(F83:F88)</f>
        <v>0</v>
      </c>
      <c r="F89" s="75">
        <f t="shared" si="4"/>
        <v>0</v>
      </c>
    </row>
    <row r="90" spans="1:6" x14ac:dyDescent="0.2">
      <c r="A90" s="14"/>
      <c r="B90" s="64"/>
      <c r="C90" s="65"/>
      <c r="D90" s="66"/>
      <c r="E90" s="21"/>
      <c r="F90" s="75"/>
    </row>
    <row r="91" spans="1:6" ht="28.5" customHeight="1" x14ac:dyDescent="0.2">
      <c r="A91" s="14" t="s">
        <v>39</v>
      </c>
      <c r="B91" s="64" t="s">
        <v>105</v>
      </c>
      <c r="C91" s="65" t="s">
        <v>18</v>
      </c>
      <c r="D91" s="66">
        <v>1</v>
      </c>
      <c r="E91" s="86"/>
      <c r="F91" s="68">
        <f>E91*D91</f>
        <v>0</v>
      </c>
    </row>
    <row r="92" spans="1:6" x14ac:dyDescent="0.2">
      <c r="A92" s="14"/>
      <c r="B92" s="64" t="s">
        <v>40</v>
      </c>
      <c r="C92" s="65" t="s">
        <v>18</v>
      </c>
      <c r="D92" s="66">
        <v>1</v>
      </c>
      <c r="E92" s="149">
        <f>SUM(F91)</f>
        <v>0</v>
      </c>
      <c r="F92" s="75">
        <f>E92*D92</f>
        <v>0</v>
      </c>
    </row>
    <row r="93" spans="1:6" x14ac:dyDescent="0.2">
      <c r="A93" s="14"/>
      <c r="B93" s="64"/>
      <c r="C93" s="65"/>
      <c r="D93" s="66"/>
      <c r="E93" s="21"/>
      <c r="F93" s="75"/>
    </row>
    <row r="94" spans="1:6" ht="63.75" x14ac:dyDescent="0.2">
      <c r="A94" s="14" t="s">
        <v>55</v>
      </c>
      <c r="B94" s="64" t="s">
        <v>107</v>
      </c>
      <c r="C94" s="65"/>
      <c r="D94" s="66"/>
      <c r="E94" s="21"/>
      <c r="F94" s="75"/>
    </row>
    <row r="95" spans="1:6" x14ac:dyDescent="0.2">
      <c r="A95" s="14"/>
      <c r="B95" s="64" t="s">
        <v>50</v>
      </c>
      <c r="C95" s="65" t="s">
        <v>41</v>
      </c>
      <c r="D95" s="66">
        <v>1</v>
      </c>
      <c r="E95" s="86"/>
      <c r="F95" s="68">
        <f t="shared" ref="F95:F100" si="5">E95*D95</f>
        <v>0</v>
      </c>
    </row>
    <row r="96" spans="1:6" x14ac:dyDescent="0.2">
      <c r="A96" s="14"/>
      <c r="B96" s="64" t="s">
        <v>53</v>
      </c>
      <c r="C96" s="65" t="s">
        <v>41</v>
      </c>
      <c r="D96" s="66">
        <v>1</v>
      </c>
      <c r="E96" s="86"/>
      <c r="F96" s="68">
        <f t="shared" si="5"/>
        <v>0</v>
      </c>
    </row>
    <row r="97" spans="1:6" ht="25.5" x14ac:dyDescent="0.2">
      <c r="A97" s="14"/>
      <c r="B97" s="64" t="s">
        <v>51</v>
      </c>
      <c r="C97" s="65" t="s">
        <v>18</v>
      </c>
      <c r="D97" s="66">
        <v>7</v>
      </c>
      <c r="E97" s="86"/>
      <c r="F97" s="68">
        <f t="shared" si="5"/>
        <v>0</v>
      </c>
    </row>
    <row r="98" spans="1:6" ht="25.5" x14ac:dyDescent="0.2">
      <c r="A98" s="14"/>
      <c r="B98" s="64" t="s">
        <v>52</v>
      </c>
      <c r="C98" s="65" t="s">
        <v>18</v>
      </c>
      <c r="D98" s="66">
        <v>3</v>
      </c>
      <c r="E98" s="86"/>
      <c r="F98" s="68">
        <f t="shared" si="5"/>
        <v>0</v>
      </c>
    </row>
    <row r="99" spans="1:6" ht="76.5" x14ac:dyDescent="0.2">
      <c r="A99" s="14"/>
      <c r="B99" s="64" t="s">
        <v>96</v>
      </c>
      <c r="C99" s="65" t="s">
        <v>18</v>
      </c>
      <c r="D99" s="66">
        <v>1</v>
      </c>
      <c r="E99" s="86"/>
      <c r="F99" s="68">
        <f t="shared" si="5"/>
        <v>0</v>
      </c>
    </row>
    <row r="100" spans="1:6" x14ac:dyDescent="0.2">
      <c r="A100" s="14"/>
      <c r="B100" s="64" t="s">
        <v>56</v>
      </c>
      <c r="C100" s="65" t="s">
        <v>18</v>
      </c>
      <c r="D100" s="66">
        <v>1</v>
      </c>
      <c r="E100" s="149">
        <f>SUM(F95:F99)</f>
        <v>0</v>
      </c>
      <c r="F100" s="75">
        <f t="shared" si="5"/>
        <v>0</v>
      </c>
    </row>
    <row r="101" spans="1:6" x14ac:dyDescent="0.2">
      <c r="A101" s="14"/>
      <c r="B101" s="64"/>
      <c r="C101" s="65"/>
      <c r="D101" s="66"/>
      <c r="E101" s="21"/>
      <c r="F101" s="75"/>
    </row>
    <row r="102" spans="1:6" ht="25.5" x14ac:dyDescent="0.2">
      <c r="A102" s="14" t="s">
        <v>57</v>
      </c>
      <c r="B102" s="64" t="s">
        <v>108</v>
      </c>
      <c r="C102" s="65" t="s">
        <v>18</v>
      </c>
      <c r="D102" s="66">
        <v>1</v>
      </c>
      <c r="E102" s="86"/>
      <c r="F102" s="68">
        <f>E102*D102</f>
        <v>0</v>
      </c>
    </row>
    <row r="103" spans="1:6" x14ac:dyDescent="0.2">
      <c r="A103" s="14"/>
      <c r="B103" s="64" t="s">
        <v>58</v>
      </c>
      <c r="C103" s="65" t="s">
        <v>18</v>
      </c>
      <c r="D103" s="66">
        <v>1</v>
      </c>
      <c r="E103" s="149">
        <f>SUM(F102)</f>
        <v>0</v>
      </c>
      <c r="F103" s="75">
        <f>E103*D103</f>
        <v>0</v>
      </c>
    </row>
    <row r="104" spans="1:6" x14ac:dyDescent="0.2">
      <c r="A104" s="14"/>
      <c r="B104" s="64"/>
      <c r="C104" s="65"/>
      <c r="D104" s="66"/>
      <c r="E104" s="21"/>
      <c r="F104" s="75"/>
    </row>
    <row r="105" spans="1:6" ht="63.75" x14ac:dyDescent="0.2">
      <c r="A105" s="14" t="s">
        <v>59</v>
      </c>
      <c r="B105" s="64" t="s">
        <v>109</v>
      </c>
      <c r="C105" s="65"/>
      <c r="D105" s="66"/>
      <c r="E105" s="21"/>
      <c r="F105" s="75"/>
    </row>
    <row r="106" spans="1:6" x14ac:dyDescent="0.2">
      <c r="A106" s="14"/>
      <c r="B106" s="64" t="s">
        <v>50</v>
      </c>
      <c r="C106" s="65" t="s">
        <v>41</v>
      </c>
      <c r="D106" s="66">
        <v>1</v>
      </c>
      <c r="E106" s="86"/>
      <c r="F106" s="68">
        <f t="shared" ref="F106:F111" si="6">E106*D106</f>
        <v>0</v>
      </c>
    </row>
    <row r="107" spans="1:6" x14ac:dyDescent="0.2">
      <c r="A107" s="14"/>
      <c r="B107" s="64" t="s">
        <v>53</v>
      </c>
      <c r="C107" s="65" t="s">
        <v>41</v>
      </c>
      <c r="D107" s="66">
        <v>1</v>
      </c>
      <c r="E107" s="86"/>
      <c r="F107" s="68">
        <f t="shared" si="6"/>
        <v>0</v>
      </c>
    </row>
    <row r="108" spans="1:6" ht="25.5" x14ac:dyDescent="0.2">
      <c r="A108" s="14"/>
      <c r="B108" s="64" t="s">
        <v>51</v>
      </c>
      <c r="C108" s="65" t="s">
        <v>18</v>
      </c>
      <c r="D108" s="66">
        <v>5</v>
      </c>
      <c r="E108" s="86"/>
      <c r="F108" s="68">
        <f t="shared" si="6"/>
        <v>0</v>
      </c>
    </row>
    <row r="109" spans="1:6" ht="25.5" x14ac:dyDescent="0.2">
      <c r="A109" s="14"/>
      <c r="B109" s="64" t="s">
        <v>52</v>
      </c>
      <c r="C109" s="65" t="s">
        <v>18</v>
      </c>
      <c r="D109" s="66">
        <v>4</v>
      </c>
      <c r="E109" s="86"/>
      <c r="F109" s="68">
        <f t="shared" si="6"/>
        <v>0</v>
      </c>
    </row>
    <row r="110" spans="1:6" ht="76.5" x14ac:dyDescent="0.2">
      <c r="A110" s="14"/>
      <c r="B110" s="64" t="s">
        <v>96</v>
      </c>
      <c r="C110" s="65" t="s">
        <v>18</v>
      </c>
      <c r="D110" s="66">
        <v>1</v>
      </c>
      <c r="E110" s="86"/>
      <c r="F110" s="68">
        <f t="shared" si="6"/>
        <v>0</v>
      </c>
    </row>
    <row r="111" spans="1:6" x14ac:dyDescent="0.2">
      <c r="A111" s="14"/>
      <c r="B111" s="64" t="s">
        <v>60</v>
      </c>
      <c r="C111" s="65" t="s">
        <v>18</v>
      </c>
      <c r="D111" s="66">
        <v>1</v>
      </c>
      <c r="E111" s="149">
        <f>SUM(F106:F110)</f>
        <v>0</v>
      </c>
      <c r="F111" s="75">
        <f t="shared" si="6"/>
        <v>0</v>
      </c>
    </row>
    <row r="112" spans="1:6" x14ac:dyDescent="0.2">
      <c r="A112" s="14"/>
      <c r="B112" s="64"/>
      <c r="C112" s="65"/>
      <c r="D112" s="66"/>
      <c r="E112" s="21"/>
      <c r="F112" s="75"/>
    </row>
    <row r="113" spans="1:6" ht="29.25" customHeight="1" x14ac:dyDescent="0.2">
      <c r="A113" s="14" t="s">
        <v>61</v>
      </c>
      <c r="B113" s="64" t="s">
        <v>110</v>
      </c>
      <c r="C113" s="65" t="s">
        <v>18</v>
      </c>
      <c r="D113" s="66">
        <v>1</v>
      </c>
      <c r="E113" s="86"/>
      <c r="F113" s="68">
        <f>E113*D113</f>
        <v>0</v>
      </c>
    </row>
    <row r="114" spans="1:6" x14ac:dyDescent="0.2">
      <c r="A114" s="14"/>
      <c r="B114" s="64" t="s">
        <v>62</v>
      </c>
      <c r="C114" s="65" t="s">
        <v>18</v>
      </c>
      <c r="D114" s="66">
        <v>1</v>
      </c>
      <c r="E114" s="149">
        <f>SUM(F113)</f>
        <v>0</v>
      </c>
      <c r="F114" s="75">
        <f>E114*D114</f>
        <v>0</v>
      </c>
    </row>
    <row r="115" spans="1:6" x14ac:dyDescent="0.2">
      <c r="A115" s="14"/>
      <c r="B115" s="64"/>
      <c r="C115" s="65"/>
      <c r="D115" s="66"/>
      <c r="E115" s="21"/>
      <c r="F115" s="75"/>
    </row>
    <row r="116" spans="1:6" ht="63.75" x14ac:dyDescent="0.2">
      <c r="A116" s="14" t="s">
        <v>63</v>
      </c>
      <c r="B116" s="64" t="s">
        <v>111</v>
      </c>
      <c r="C116" s="65"/>
      <c r="D116" s="66"/>
      <c r="E116" s="21"/>
      <c r="F116" s="75"/>
    </row>
    <row r="117" spans="1:6" x14ac:dyDescent="0.2">
      <c r="A117" s="14"/>
      <c r="B117" s="64" t="s">
        <v>50</v>
      </c>
      <c r="C117" s="65" t="s">
        <v>41</v>
      </c>
      <c r="D117" s="66">
        <v>1</v>
      </c>
      <c r="E117" s="86"/>
      <c r="F117" s="68">
        <f t="shared" ref="F117:F122" si="7">E117*D117</f>
        <v>0</v>
      </c>
    </row>
    <row r="118" spans="1:6" x14ac:dyDescent="0.2">
      <c r="A118" s="14"/>
      <c r="B118" s="64" t="s">
        <v>53</v>
      </c>
      <c r="C118" s="65" t="s">
        <v>41</v>
      </c>
      <c r="D118" s="66">
        <v>1</v>
      </c>
      <c r="E118" s="86"/>
      <c r="F118" s="68">
        <f t="shared" si="7"/>
        <v>0</v>
      </c>
    </row>
    <row r="119" spans="1:6" ht="25.5" x14ac:dyDescent="0.2">
      <c r="A119" s="14"/>
      <c r="B119" s="64" t="s">
        <v>51</v>
      </c>
      <c r="C119" s="65" t="s">
        <v>18</v>
      </c>
      <c r="D119" s="66">
        <v>5</v>
      </c>
      <c r="E119" s="86"/>
      <c r="F119" s="68">
        <f t="shared" si="7"/>
        <v>0</v>
      </c>
    </row>
    <row r="120" spans="1:6" ht="25.5" x14ac:dyDescent="0.2">
      <c r="A120" s="14"/>
      <c r="B120" s="64" t="s">
        <v>52</v>
      </c>
      <c r="C120" s="65" t="s">
        <v>18</v>
      </c>
      <c r="D120" s="66">
        <v>4</v>
      </c>
      <c r="E120" s="86"/>
      <c r="F120" s="68">
        <f t="shared" si="7"/>
        <v>0</v>
      </c>
    </row>
    <row r="121" spans="1:6" ht="76.5" x14ac:dyDescent="0.2">
      <c r="A121" s="14"/>
      <c r="B121" s="64" t="s">
        <v>96</v>
      </c>
      <c r="C121" s="65" t="s">
        <v>18</v>
      </c>
      <c r="D121" s="66">
        <v>1</v>
      </c>
      <c r="E121" s="86"/>
      <c r="F121" s="68">
        <f t="shared" si="7"/>
        <v>0</v>
      </c>
    </row>
    <row r="122" spans="1:6" x14ac:dyDescent="0.2">
      <c r="A122" s="14"/>
      <c r="B122" s="64" t="s">
        <v>64</v>
      </c>
      <c r="C122" s="65" t="s">
        <v>18</v>
      </c>
      <c r="D122" s="66">
        <v>1</v>
      </c>
      <c r="E122" s="149">
        <f>SUM(F117:F121)</f>
        <v>0</v>
      </c>
      <c r="F122" s="75">
        <f t="shared" si="7"/>
        <v>0</v>
      </c>
    </row>
    <row r="123" spans="1:6" x14ac:dyDescent="0.2">
      <c r="A123" s="14"/>
      <c r="B123" s="64"/>
      <c r="C123" s="65"/>
      <c r="D123" s="66"/>
      <c r="E123" s="21"/>
      <c r="F123" s="75"/>
    </row>
    <row r="124" spans="1:6" ht="29.25" customHeight="1" x14ac:dyDescent="0.2">
      <c r="A124" s="14" t="s">
        <v>65</v>
      </c>
      <c r="B124" s="64" t="s">
        <v>112</v>
      </c>
      <c r="C124" s="65" t="s">
        <v>18</v>
      </c>
      <c r="D124" s="66">
        <v>1</v>
      </c>
      <c r="E124" s="86"/>
      <c r="F124" s="68">
        <f>E124*D124</f>
        <v>0</v>
      </c>
    </row>
    <row r="125" spans="1:6" x14ac:dyDescent="0.2">
      <c r="A125" s="14"/>
      <c r="B125" s="64" t="s">
        <v>66</v>
      </c>
      <c r="C125" s="65" t="s">
        <v>18</v>
      </c>
      <c r="D125" s="66">
        <v>1</v>
      </c>
      <c r="E125" s="149">
        <f>SUM(F124)</f>
        <v>0</v>
      </c>
      <c r="F125" s="75">
        <f>E125*D125</f>
        <v>0</v>
      </c>
    </row>
    <row r="126" spans="1:6" x14ac:dyDescent="0.2">
      <c r="A126" s="14"/>
      <c r="B126" s="64"/>
      <c r="C126" s="65"/>
      <c r="D126" s="66"/>
      <c r="E126" s="21"/>
      <c r="F126" s="75"/>
    </row>
    <row r="127" spans="1:6" x14ac:dyDescent="0.2">
      <c r="A127" s="14" t="s">
        <v>73</v>
      </c>
      <c r="B127" s="69" t="s">
        <v>36</v>
      </c>
      <c r="C127" s="67"/>
      <c r="D127" s="68"/>
      <c r="E127" s="21"/>
      <c r="F127" s="75"/>
    </row>
    <row r="128" spans="1:6" x14ac:dyDescent="0.2">
      <c r="A128" s="14"/>
      <c r="B128" s="69" t="s">
        <v>37</v>
      </c>
      <c r="C128" s="67" t="s">
        <v>18</v>
      </c>
      <c r="D128" s="68">
        <v>1</v>
      </c>
      <c r="E128" s="86"/>
      <c r="F128" s="68">
        <f>E128*D128</f>
        <v>0</v>
      </c>
    </row>
    <row r="129" spans="1:16" x14ac:dyDescent="0.2">
      <c r="A129" s="14"/>
      <c r="B129" s="69" t="s">
        <v>72</v>
      </c>
      <c r="C129" s="67" t="s">
        <v>18</v>
      </c>
      <c r="D129" s="68">
        <v>1</v>
      </c>
      <c r="E129" s="86"/>
      <c r="F129" s="68">
        <f>E129*D129</f>
        <v>0</v>
      </c>
    </row>
    <row r="130" spans="1:16" x14ac:dyDescent="0.2">
      <c r="A130" s="14"/>
      <c r="B130" s="69" t="s">
        <v>74</v>
      </c>
      <c r="C130" s="67" t="s">
        <v>18</v>
      </c>
      <c r="D130" s="68">
        <v>8</v>
      </c>
      <c r="E130" s="149">
        <f>SUM(F128:F129)</f>
        <v>0</v>
      </c>
      <c r="F130" s="75">
        <f>E130*D130</f>
        <v>0</v>
      </c>
    </row>
    <row r="131" spans="1:16" x14ac:dyDescent="0.2">
      <c r="A131" s="14"/>
      <c r="B131" s="69"/>
      <c r="C131" s="65"/>
      <c r="D131" s="66"/>
      <c r="E131" s="21"/>
      <c r="F131" s="75"/>
    </row>
    <row r="132" spans="1:16" ht="25.5" x14ac:dyDescent="0.2">
      <c r="A132" s="7"/>
      <c r="B132" s="62" t="s">
        <v>93</v>
      </c>
      <c r="C132" s="63"/>
      <c r="D132" s="63"/>
      <c r="E132" s="7"/>
      <c r="F132" s="77">
        <f>F39+F42+F53+F56+F65+F68+F77+F80+F89+F92+F100+F103+F111+F114+F122+F125+F130</f>
        <v>0</v>
      </c>
    </row>
    <row r="133" spans="1:16" x14ac:dyDescent="0.2">
      <c r="A133" s="10"/>
      <c r="B133" s="143"/>
      <c r="C133" s="67"/>
      <c r="D133" s="68"/>
      <c r="E133" s="21"/>
      <c r="F133" s="68"/>
      <c r="H133" s="12"/>
      <c r="I133" s="12"/>
      <c r="K133" s="12"/>
      <c r="L133" s="12"/>
      <c r="M133" s="12"/>
      <c r="N133" s="12"/>
      <c r="O133" s="12"/>
      <c r="P133" s="12"/>
    </row>
    <row r="134" spans="1:16" x14ac:dyDescent="0.2">
      <c r="A134" s="7"/>
      <c r="B134" s="62" t="s">
        <v>86</v>
      </c>
      <c r="C134" s="63"/>
      <c r="D134" s="63"/>
      <c r="E134" s="7"/>
      <c r="F134" s="77"/>
    </row>
    <row r="135" spans="1:16" x14ac:dyDescent="0.2">
      <c r="A135" s="15"/>
      <c r="B135" s="64"/>
      <c r="C135" s="67"/>
      <c r="D135" s="68"/>
      <c r="E135" s="21"/>
      <c r="F135" s="76"/>
    </row>
    <row r="136" spans="1:16" ht="25.5" x14ac:dyDescent="0.2">
      <c r="A136" s="15" t="s">
        <v>10</v>
      </c>
      <c r="B136" s="64" t="s">
        <v>90</v>
      </c>
      <c r="C136" s="66"/>
      <c r="D136" s="66"/>
      <c r="E136" s="20"/>
      <c r="F136" s="76"/>
    </row>
    <row r="137" spans="1:16" x14ac:dyDescent="0.2">
      <c r="A137" s="15"/>
      <c r="B137" s="64" t="s">
        <v>113</v>
      </c>
      <c r="C137" s="65" t="s">
        <v>19</v>
      </c>
      <c r="D137" s="66">
        <v>2800</v>
      </c>
      <c r="E137" s="80"/>
      <c r="F137" s="76">
        <f>E137*D137</f>
        <v>0</v>
      </c>
    </row>
    <row r="138" spans="1:16" x14ac:dyDescent="0.2">
      <c r="A138" s="15"/>
      <c r="B138" s="64" t="s">
        <v>114</v>
      </c>
      <c r="C138" s="65" t="s">
        <v>19</v>
      </c>
      <c r="D138" s="66">
        <v>1400</v>
      </c>
      <c r="E138" s="80"/>
      <c r="F138" s="76">
        <f>E138*D138</f>
        <v>0</v>
      </c>
    </row>
    <row r="139" spans="1:16" x14ac:dyDescent="0.2">
      <c r="A139" s="15"/>
      <c r="B139" s="64" t="s">
        <v>38</v>
      </c>
      <c r="C139" s="65" t="s">
        <v>18</v>
      </c>
      <c r="D139" s="66">
        <v>1</v>
      </c>
      <c r="E139" s="80"/>
      <c r="F139" s="76">
        <f>E139*D139</f>
        <v>0</v>
      </c>
    </row>
    <row r="140" spans="1:16" x14ac:dyDescent="0.2">
      <c r="A140" s="13"/>
      <c r="B140" s="64" t="s">
        <v>0</v>
      </c>
      <c r="C140" s="65" t="s">
        <v>18</v>
      </c>
      <c r="D140" s="66">
        <v>1</v>
      </c>
      <c r="E140" s="21">
        <f>SUM(F137:F139)</f>
        <v>0</v>
      </c>
      <c r="F140" s="68">
        <f>SUM(F137:F139)</f>
        <v>0</v>
      </c>
    </row>
    <row r="141" spans="1:16" x14ac:dyDescent="0.2">
      <c r="A141" s="15"/>
      <c r="B141" s="64"/>
      <c r="C141" s="67"/>
      <c r="D141" s="68"/>
      <c r="E141" s="21"/>
      <c r="F141" s="76"/>
    </row>
    <row r="142" spans="1:16" x14ac:dyDescent="0.2">
      <c r="A142" s="15" t="s">
        <v>11</v>
      </c>
      <c r="B142" s="64" t="s">
        <v>29</v>
      </c>
      <c r="C142" s="67"/>
      <c r="D142" s="68"/>
      <c r="E142" s="21"/>
      <c r="F142" s="76"/>
    </row>
    <row r="143" spans="1:16" x14ac:dyDescent="0.2">
      <c r="A143" s="15"/>
      <c r="B143" s="64" t="s">
        <v>69</v>
      </c>
      <c r="C143" s="67" t="s">
        <v>19</v>
      </c>
      <c r="D143" s="68">
        <v>2800</v>
      </c>
      <c r="E143" s="80"/>
      <c r="F143" s="76">
        <f>E143*D143</f>
        <v>0</v>
      </c>
    </row>
    <row r="144" spans="1:16" x14ac:dyDescent="0.2">
      <c r="A144" s="15"/>
      <c r="B144" s="64" t="s">
        <v>70</v>
      </c>
      <c r="C144" s="67" t="s">
        <v>19</v>
      </c>
      <c r="D144" s="68">
        <v>1400</v>
      </c>
      <c r="E144" s="80"/>
      <c r="F144" s="76">
        <f>E144*D144</f>
        <v>0</v>
      </c>
    </row>
    <row r="145" spans="1:6" x14ac:dyDescent="0.2">
      <c r="A145" s="15"/>
      <c r="B145" s="64" t="s">
        <v>71</v>
      </c>
      <c r="C145" s="67" t="s">
        <v>19</v>
      </c>
      <c r="D145" s="68">
        <v>150</v>
      </c>
      <c r="E145" s="80"/>
      <c r="F145" s="76">
        <f>E145*D145</f>
        <v>0</v>
      </c>
    </row>
    <row r="146" spans="1:6" x14ac:dyDescent="0.2">
      <c r="A146" s="13"/>
      <c r="B146" s="64" t="s">
        <v>20</v>
      </c>
      <c r="C146" s="65" t="s">
        <v>18</v>
      </c>
      <c r="D146" s="66">
        <v>1</v>
      </c>
      <c r="E146" s="21">
        <f>SUM(F143:F145)</f>
        <v>0</v>
      </c>
      <c r="F146" s="68">
        <f>SUM(F143:F145)</f>
        <v>0</v>
      </c>
    </row>
    <row r="147" spans="1:6" x14ac:dyDescent="0.2">
      <c r="A147" s="14"/>
      <c r="B147" s="64"/>
      <c r="C147" s="65"/>
      <c r="D147" s="66"/>
      <c r="E147" s="21"/>
      <c r="F147" s="75"/>
    </row>
    <row r="148" spans="1:6" x14ac:dyDescent="0.2">
      <c r="A148" s="14" t="s">
        <v>12</v>
      </c>
      <c r="B148" s="64" t="s">
        <v>68</v>
      </c>
      <c r="C148" s="65"/>
      <c r="D148" s="66"/>
      <c r="E148" s="21"/>
      <c r="F148" s="75"/>
    </row>
    <row r="149" spans="1:6" x14ac:dyDescent="0.2">
      <c r="A149" s="14"/>
      <c r="B149" s="64" t="s">
        <v>117</v>
      </c>
      <c r="C149" s="65" t="s">
        <v>18</v>
      </c>
      <c r="D149" s="66">
        <v>170</v>
      </c>
      <c r="E149" s="80"/>
      <c r="F149" s="76">
        <f>E149*D149</f>
        <v>0</v>
      </c>
    </row>
    <row r="150" spans="1:6" x14ac:dyDescent="0.2">
      <c r="A150" s="14"/>
      <c r="B150" s="64" t="s">
        <v>118</v>
      </c>
      <c r="C150" s="65" t="s">
        <v>18</v>
      </c>
      <c r="D150" s="66">
        <v>40</v>
      </c>
      <c r="E150" s="80"/>
      <c r="F150" s="76">
        <f>E150*D150</f>
        <v>0</v>
      </c>
    </row>
    <row r="151" spans="1:6" x14ac:dyDescent="0.2">
      <c r="A151" s="14"/>
      <c r="B151" s="64" t="s">
        <v>30</v>
      </c>
      <c r="C151" s="65" t="s">
        <v>18</v>
      </c>
      <c r="D151" s="66">
        <v>20</v>
      </c>
      <c r="E151" s="80"/>
      <c r="F151" s="76">
        <f>E151*D151</f>
        <v>0</v>
      </c>
    </row>
    <row r="152" spans="1:6" x14ac:dyDescent="0.2">
      <c r="A152" s="13"/>
      <c r="B152" s="64" t="s">
        <v>21</v>
      </c>
      <c r="C152" s="65" t="s">
        <v>18</v>
      </c>
      <c r="D152" s="66">
        <v>1</v>
      </c>
      <c r="E152" s="21">
        <f>SUM(F149:F151)</f>
        <v>0</v>
      </c>
      <c r="F152" s="68">
        <f>SUM(F149:F151)</f>
        <v>0</v>
      </c>
    </row>
    <row r="153" spans="1:6" x14ac:dyDescent="0.2">
      <c r="A153" s="14"/>
      <c r="B153" s="64"/>
      <c r="C153" s="65"/>
      <c r="D153" s="66"/>
      <c r="E153" s="21"/>
      <c r="F153" s="75"/>
    </row>
    <row r="154" spans="1:6" x14ac:dyDescent="0.2">
      <c r="A154" s="14" t="s">
        <v>13</v>
      </c>
      <c r="B154" s="64" t="s">
        <v>120</v>
      </c>
      <c r="C154" s="65"/>
      <c r="D154" s="66"/>
      <c r="E154" s="21"/>
      <c r="F154" s="75"/>
    </row>
    <row r="155" spans="1:6" x14ac:dyDescent="0.2">
      <c r="A155" s="14"/>
      <c r="B155" s="64" t="s">
        <v>148</v>
      </c>
      <c r="C155" s="65" t="s">
        <v>18</v>
      </c>
      <c r="D155" s="66">
        <v>102</v>
      </c>
      <c r="E155" s="80"/>
      <c r="F155" s="76">
        <f>E155*D155</f>
        <v>0</v>
      </c>
    </row>
    <row r="156" spans="1:6" x14ac:dyDescent="0.2">
      <c r="A156" s="14"/>
      <c r="B156" s="64" t="s">
        <v>149</v>
      </c>
      <c r="C156" s="65" t="s">
        <v>18</v>
      </c>
      <c r="D156" s="66">
        <v>4</v>
      </c>
      <c r="E156" s="80"/>
      <c r="F156" s="76">
        <f>E156*D156</f>
        <v>0</v>
      </c>
    </row>
    <row r="157" spans="1:6" x14ac:dyDescent="0.2">
      <c r="A157" s="14"/>
      <c r="B157" s="64" t="s">
        <v>22</v>
      </c>
      <c r="C157" s="65" t="s">
        <v>18</v>
      </c>
      <c r="D157" s="66">
        <v>1</v>
      </c>
      <c r="E157" s="21">
        <f>SUM(F155:F156)</f>
        <v>0</v>
      </c>
      <c r="F157" s="75">
        <f>SUM(F155:F156)</f>
        <v>0</v>
      </c>
    </row>
    <row r="158" spans="1:6" x14ac:dyDescent="0.2">
      <c r="A158" s="14"/>
      <c r="B158" s="64"/>
      <c r="C158" s="65"/>
      <c r="D158" s="66"/>
      <c r="E158" s="21"/>
      <c r="F158" s="75"/>
    </row>
    <row r="159" spans="1:6" x14ac:dyDescent="0.2">
      <c r="A159" s="14" t="s">
        <v>14</v>
      </c>
      <c r="B159" s="64" t="s">
        <v>119</v>
      </c>
      <c r="C159" s="65"/>
      <c r="D159" s="66"/>
      <c r="E159" s="21"/>
      <c r="F159" s="75"/>
    </row>
    <row r="160" spans="1:6" x14ac:dyDescent="0.2">
      <c r="A160" s="14"/>
      <c r="B160" s="64" t="s">
        <v>150</v>
      </c>
      <c r="C160" s="65" t="s">
        <v>18</v>
      </c>
      <c r="D160" s="66">
        <v>68</v>
      </c>
      <c r="E160" s="80"/>
      <c r="F160" s="76">
        <f>E160*D160</f>
        <v>0</v>
      </c>
    </row>
    <row r="161" spans="1:16" x14ac:dyDescent="0.2">
      <c r="A161" s="14"/>
      <c r="B161" s="64" t="s">
        <v>151</v>
      </c>
      <c r="C161" s="65" t="s">
        <v>18</v>
      </c>
      <c r="D161" s="66">
        <v>4</v>
      </c>
      <c r="E161" s="80"/>
      <c r="F161" s="76">
        <f>E161*D161</f>
        <v>0</v>
      </c>
    </row>
    <row r="162" spans="1:16" x14ac:dyDescent="0.2">
      <c r="A162" s="14"/>
      <c r="B162" s="64" t="s">
        <v>23</v>
      </c>
      <c r="C162" s="65" t="s">
        <v>18</v>
      </c>
      <c r="D162" s="66">
        <v>1</v>
      </c>
      <c r="E162" s="21">
        <f>SUM(F160:F161)</f>
        <v>0</v>
      </c>
      <c r="F162" s="75">
        <f>SUM(F160:F161)</f>
        <v>0</v>
      </c>
    </row>
    <row r="163" spans="1:16" x14ac:dyDescent="0.2">
      <c r="A163" s="14"/>
      <c r="B163" s="64"/>
      <c r="C163" s="65"/>
      <c r="D163" s="66"/>
      <c r="E163" s="21"/>
      <c r="F163" s="75"/>
    </row>
    <row r="164" spans="1:16" ht="16.5" customHeight="1" x14ac:dyDescent="0.2">
      <c r="A164" s="14" t="s">
        <v>15</v>
      </c>
      <c r="B164" s="64" t="s">
        <v>115</v>
      </c>
      <c r="C164" s="65"/>
      <c r="D164" s="66"/>
      <c r="E164" s="21"/>
      <c r="F164" s="75"/>
    </row>
    <row r="165" spans="1:16" x14ac:dyDescent="0.2">
      <c r="A165" s="14"/>
      <c r="B165" s="64" t="s">
        <v>116</v>
      </c>
      <c r="C165" s="65" t="s">
        <v>18</v>
      </c>
      <c r="D165" s="66">
        <v>1</v>
      </c>
      <c r="E165" s="80"/>
      <c r="F165" s="76">
        <f>E165*D165</f>
        <v>0</v>
      </c>
    </row>
    <row r="166" spans="1:16" x14ac:dyDescent="0.2">
      <c r="A166" s="13"/>
      <c r="B166" s="64" t="s">
        <v>1</v>
      </c>
      <c r="C166" s="65" t="s">
        <v>18</v>
      </c>
      <c r="D166" s="66">
        <v>1</v>
      </c>
      <c r="E166" s="21">
        <f>SUM(F165)</f>
        <v>0</v>
      </c>
      <c r="F166" s="68">
        <f>F165</f>
        <v>0</v>
      </c>
    </row>
    <row r="167" spans="1:16" x14ac:dyDescent="0.2">
      <c r="A167" s="14"/>
      <c r="B167" s="64"/>
      <c r="C167" s="65"/>
      <c r="D167" s="66"/>
      <c r="E167" s="21"/>
      <c r="F167" s="75"/>
    </row>
    <row r="168" spans="1:16" ht="25.5" x14ac:dyDescent="0.2">
      <c r="A168" s="14" t="s">
        <v>16</v>
      </c>
      <c r="B168" s="64" t="s">
        <v>31</v>
      </c>
      <c r="C168" s="65"/>
      <c r="D168" s="66"/>
      <c r="E168" s="21"/>
      <c r="F168" s="68"/>
    </row>
    <row r="169" spans="1:16" x14ac:dyDescent="0.2">
      <c r="A169" s="10"/>
      <c r="B169" s="64" t="s">
        <v>67</v>
      </c>
      <c r="C169" s="67" t="s">
        <v>19</v>
      </c>
      <c r="D169" s="68">
        <v>50</v>
      </c>
      <c r="E169" s="80"/>
      <c r="F169" s="76">
        <f>E169*D169</f>
        <v>0</v>
      </c>
      <c r="H169" s="12"/>
      <c r="I169" s="12"/>
      <c r="K169" s="12"/>
      <c r="L169" s="12"/>
      <c r="M169" s="12"/>
      <c r="N169" s="12"/>
      <c r="O169" s="12"/>
      <c r="P169" s="12"/>
    </row>
    <row r="170" spans="1:16" x14ac:dyDescent="0.2">
      <c r="A170" s="10"/>
      <c r="B170" s="144" t="s">
        <v>32</v>
      </c>
      <c r="C170" s="67" t="s">
        <v>19</v>
      </c>
      <c r="D170" s="68">
        <v>100</v>
      </c>
      <c r="E170" s="80"/>
      <c r="F170" s="76">
        <f>E170*D170</f>
        <v>0</v>
      </c>
      <c r="H170" s="12"/>
      <c r="I170" s="12"/>
      <c r="K170" s="12"/>
      <c r="L170" s="12"/>
      <c r="M170" s="12"/>
      <c r="N170" s="12"/>
      <c r="O170" s="12"/>
      <c r="P170" s="12"/>
    </row>
    <row r="171" spans="1:16" x14ac:dyDescent="0.2">
      <c r="A171" s="10"/>
      <c r="B171" s="144" t="s">
        <v>33</v>
      </c>
      <c r="C171" s="67" t="s">
        <v>18</v>
      </c>
      <c r="D171" s="68">
        <v>1</v>
      </c>
      <c r="E171" s="80"/>
      <c r="F171" s="76">
        <f>E171*D171</f>
        <v>0</v>
      </c>
      <c r="H171" s="12"/>
      <c r="I171" s="12"/>
      <c r="K171" s="12"/>
      <c r="L171" s="12"/>
      <c r="M171" s="12"/>
      <c r="N171" s="12"/>
      <c r="O171" s="12"/>
      <c r="P171" s="12"/>
    </row>
    <row r="172" spans="1:16" x14ac:dyDescent="0.2">
      <c r="A172" s="13"/>
      <c r="B172" s="64" t="s">
        <v>24</v>
      </c>
      <c r="C172" s="65" t="s">
        <v>18</v>
      </c>
      <c r="D172" s="66">
        <v>1</v>
      </c>
      <c r="E172" s="21">
        <f>SUM(F169:F171)</f>
        <v>0</v>
      </c>
      <c r="F172" s="68">
        <f>SUM(F169:F171)</f>
        <v>0</v>
      </c>
    </row>
    <row r="173" spans="1:16" x14ac:dyDescent="0.2">
      <c r="A173" s="10"/>
      <c r="B173" s="144"/>
      <c r="C173" s="67"/>
      <c r="D173" s="68"/>
      <c r="E173" s="21"/>
      <c r="F173" s="68"/>
      <c r="H173" s="12"/>
      <c r="I173" s="12"/>
      <c r="K173" s="12"/>
      <c r="L173" s="12"/>
      <c r="M173" s="12"/>
      <c r="N173" s="12"/>
      <c r="O173" s="12"/>
      <c r="P173" s="12"/>
    </row>
    <row r="174" spans="1:16" x14ac:dyDescent="0.2">
      <c r="A174" s="10" t="s">
        <v>17</v>
      </c>
      <c r="B174" s="144" t="s">
        <v>34</v>
      </c>
      <c r="C174" s="67"/>
      <c r="D174" s="68"/>
      <c r="E174" s="21"/>
      <c r="F174" s="68"/>
      <c r="H174" s="12"/>
      <c r="I174" s="12"/>
      <c r="K174" s="12"/>
      <c r="L174" s="12"/>
      <c r="M174" s="12"/>
      <c r="N174" s="12"/>
      <c r="O174" s="12"/>
      <c r="P174" s="12"/>
    </row>
    <row r="175" spans="1:16" x14ac:dyDescent="0.2">
      <c r="A175" s="10"/>
      <c r="B175" s="144" t="s">
        <v>121</v>
      </c>
      <c r="C175" s="67" t="s">
        <v>18</v>
      </c>
      <c r="D175" s="68">
        <v>2</v>
      </c>
      <c r="E175" s="80"/>
      <c r="F175" s="76">
        <f>E175*D175</f>
        <v>0</v>
      </c>
      <c r="H175" s="12"/>
      <c r="I175" s="12"/>
      <c r="K175" s="12"/>
      <c r="L175" s="12"/>
      <c r="M175" s="12"/>
      <c r="N175" s="12"/>
      <c r="O175" s="12"/>
      <c r="P175" s="12"/>
    </row>
    <row r="176" spans="1:16" x14ac:dyDescent="0.2">
      <c r="A176" s="10"/>
      <c r="B176" s="144" t="s">
        <v>122</v>
      </c>
      <c r="C176" s="67" t="s">
        <v>18</v>
      </c>
      <c r="D176" s="68">
        <v>1</v>
      </c>
      <c r="E176" s="80"/>
      <c r="F176" s="76">
        <f>E176*D176</f>
        <v>0</v>
      </c>
      <c r="H176" s="12"/>
      <c r="I176" s="12"/>
      <c r="K176" s="12"/>
      <c r="L176" s="12"/>
      <c r="M176" s="12"/>
      <c r="N176" s="12"/>
      <c r="O176" s="12"/>
      <c r="P176" s="12"/>
    </row>
    <row r="177" spans="1:16" x14ac:dyDescent="0.2">
      <c r="A177" s="10"/>
      <c r="B177" s="144" t="s">
        <v>123</v>
      </c>
      <c r="C177" s="67" t="s">
        <v>18</v>
      </c>
      <c r="D177" s="68">
        <v>5</v>
      </c>
      <c r="E177" s="80"/>
      <c r="F177" s="76">
        <f>E177*D177</f>
        <v>0</v>
      </c>
      <c r="H177" s="12"/>
      <c r="I177" s="12"/>
      <c r="K177" s="12"/>
      <c r="L177" s="12"/>
      <c r="M177" s="12"/>
      <c r="N177" s="12"/>
      <c r="O177" s="12"/>
      <c r="P177" s="12"/>
    </row>
    <row r="178" spans="1:16" x14ac:dyDescent="0.2">
      <c r="A178" s="13"/>
      <c r="B178" s="69" t="s">
        <v>25</v>
      </c>
      <c r="C178" s="65" t="s">
        <v>18</v>
      </c>
      <c r="D178" s="66">
        <v>1</v>
      </c>
      <c r="E178" s="21">
        <f>SUM(F175:F177)</f>
        <v>0</v>
      </c>
      <c r="F178" s="68">
        <f>SUM(F175:F177)</f>
        <v>0</v>
      </c>
    </row>
    <row r="179" spans="1:16" x14ac:dyDescent="0.2">
      <c r="A179" s="10"/>
      <c r="B179" s="69"/>
      <c r="C179" s="67"/>
      <c r="D179" s="68"/>
      <c r="E179" s="21"/>
      <c r="F179" s="68"/>
      <c r="H179" s="12"/>
      <c r="I179" s="12"/>
      <c r="K179" s="12"/>
      <c r="L179" s="12"/>
      <c r="M179" s="12"/>
      <c r="N179" s="12"/>
      <c r="O179" s="12"/>
      <c r="P179" s="12"/>
    </row>
    <row r="180" spans="1:16" x14ac:dyDescent="0.2">
      <c r="A180" s="10" t="s">
        <v>26</v>
      </c>
      <c r="B180" s="69" t="s">
        <v>35</v>
      </c>
      <c r="C180" s="67"/>
      <c r="D180" s="68"/>
      <c r="E180" s="21"/>
      <c r="F180" s="68"/>
      <c r="H180" s="12"/>
      <c r="I180" s="12"/>
      <c r="K180" s="12"/>
      <c r="L180" s="12"/>
      <c r="M180" s="12"/>
      <c r="N180" s="12"/>
      <c r="O180" s="12"/>
      <c r="P180" s="12"/>
    </row>
    <row r="181" spans="1:16" x14ac:dyDescent="0.2">
      <c r="A181" s="10"/>
      <c r="B181" s="69" t="s">
        <v>27</v>
      </c>
      <c r="C181" s="67" t="s">
        <v>18</v>
      </c>
      <c r="D181" s="68">
        <v>1</v>
      </c>
      <c r="E181" s="80"/>
      <c r="F181" s="76">
        <f>E181*D181</f>
        <v>0</v>
      </c>
      <c r="H181" s="12"/>
      <c r="I181" s="12"/>
      <c r="K181" s="12"/>
      <c r="L181" s="12"/>
      <c r="M181" s="12"/>
      <c r="N181" s="12"/>
      <c r="O181" s="12"/>
      <c r="P181" s="12"/>
    </row>
    <row r="182" spans="1:16" x14ac:dyDescent="0.2">
      <c r="A182" s="10"/>
      <c r="B182" s="69"/>
      <c r="C182" s="67"/>
      <c r="D182" s="68"/>
      <c r="E182" s="21"/>
      <c r="F182" s="68"/>
      <c r="H182" s="12"/>
      <c r="I182" s="12"/>
      <c r="K182" s="12"/>
      <c r="L182" s="12"/>
      <c r="M182" s="12"/>
      <c r="N182" s="12"/>
      <c r="O182" s="12"/>
      <c r="P182" s="12"/>
    </row>
    <row r="183" spans="1:16" x14ac:dyDescent="0.2">
      <c r="A183" s="10" t="s">
        <v>39</v>
      </c>
      <c r="B183" s="69" t="s">
        <v>36</v>
      </c>
      <c r="C183" s="67"/>
      <c r="D183" s="68"/>
      <c r="E183" s="21"/>
      <c r="F183" s="68"/>
      <c r="H183" s="12"/>
      <c r="I183" s="12"/>
      <c r="K183" s="12"/>
      <c r="L183" s="12"/>
      <c r="M183" s="12"/>
      <c r="N183" s="12"/>
      <c r="O183" s="12"/>
      <c r="P183" s="12"/>
    </row>
    <row r="184" spans="1:16" x14ac:dyDescent="0.2">
      <c r="A184" s="10"/>
      <c r="B184" s="69" t="s">
        <v>37</v>
      </c>
      <c r="C184" s="67" t="s">
        <v>18</v>
      </c>
      <c r="D184" s="68">
        <v>1</v>
      </c>
      <c r="E184" s="86"/>
      <c r="F184" s="76">
        <f>E184*D184</f>
        <v>0</v>
      </c>
      <c r="H184" s="12"/>
      <c r="I184" s="12"/>
      <c r="K184" s="12"/>
      <c r="L184" s="12"/>
      <c r="M184" s="12"/>
      <c r="N184" s="12"/>
      <c r="O184" s="12"/>
      <c r="P184" s="12"/>
    </row>
    <row r="185" spans="1:16" x14ac:dyDescent="0.2">
      <c r="A185" s="10"/>
      <c r="B185" s="69" t="s">
        <v>72</v>
      </c>
      <c r="C185" s="67" t="s">
        <v>18</v>
      </c>
      <c r="D185" s="68">
        <v>1</v>
      </c>
      <c r="E185" s="86"/>
      <c r="F185" s="76">
        <f>E185*D185</f>
        <v>0</v>
      </c>
      <c r="H185" s="12"/>
      <c r="I185" s="12"/>
      <c r="K185" s="12"/>
      <c r="L185" s="12"/>
      <c r="M185" s="12"/>
      <c r="N185" s="12"/>
      <c r="O185" s="12"/>
      <c r="P185" s="12"/>
    </row>
    <row r="186" spans="1:16" x14ac:dyDescent="0.2">
      <c r="A186" s="10"/>
      <c r="B186" s="69" t="s">
        <v>40</v>
      </c>
      <c r="C186" s="67" t="s">
        <v>18</v>
      </c>
      <c r="D186" s="68">
        <v>1</v>
      </c>
      <c r="E186" s="148">
        <f>SUM(F184:F185)</f>
        <v>0</v>
      </c>
      <c r="F186" s="76">
        <f>E186*D186</f>
        <v>0</v>
      </c>
      <c r="H186" s="12"/>
      <c r="I186" s="12"/>
      <c r="K186" s="12"/>
      <c r="L186" s="12"/>
      <c r="M186" s="12"/>
      <c r="N186" s="12"/>
      <c r="O186" s="12"/>
      <c r="P186" s="12"/>
    </row>
    <row r="187" spans="1:16" x14ac:dyDescent="0.2">
      <c r="A187" s="10"/>
      <c r="B187" s="11"/>
      <c r="C187" s="25"/>
      <c r="D187" s="22"/>
      <c r="E187" s="21"/>
      <c r="F187" s="68"/>
      <c r="H187" s="12"/>
      <c r="I187" s="12"/>
      <c r="K187" s="12"/>
      <c r="L187" s="12"/>
      <c r="M187" s="12"/>
      <c r="N187" s="12"/>
      <c r="O187" s="12"/>
      <c r="P187" s="12"/>
    </row>
    <row r="188" spans="1:16" s="87" customFormat="1" x14ac:dyDescent="0.2">
      <c r="A188" s="63"/>
      <c r="B188" s="62" t="s">
        <v>87</v>
      </c>
      <c r="C188" s="63"/>
      <c r="D188" s="63"/>
      <c r="E188" s="63"/>
      <c r="F188" s="77">
        <f>F186+F181+F178+F172+F166+F162+F157+F152+F146+F140</f>
        <v>0</v>
      </c>
    </row>
    <row r="189" spans="1:16" s="87" customFormat="1" x14ac:dyDescent="0.2">
      <c r="A189" s="69"/>
      <c r="B189" s="69"/>
      <c r="C189" s="69"/>
      <c r="D189" s="69"/>
      <c r="E189" s="69"/>
      <c r="F189" s="69"/>
    </row>
    <row r="190" spans="1:16" s="87" customFormat="1" x14ac:dyDescent="0.2">
      <c r="A190" s="88"/>
      <c r="B190" s="88"/>
      <c r="C190" s="88"/>
      <c r="D190" s="88"/>
      <c r="E190" s="88"/>
      <c r="F190" s="88"/>
    </row>
    <row r="191" spans="1:16" s="87" customFormat="1" x14ac:dyDescent="0.2">
      <c r="A191" s="88"/>
      <c r="B191" s="88"/>
      <c r="C191" s="88"/>
      <c r="D191" s="88"/>
      <c r="E191" s="88"/>
      <c r="F191" s="88"/>
    </row>
    <row r="192" spans="1:16" s="94" customFormat="1" ht="14.25" x14ac:dyDescent="0.2">
      <c r="A192" s="89"/>
      <c r="B192" s="89"/>
      <c r="C192" s="89"/>
      <c r="D192" s="89"/>
      <c r="E192" s="89"/>
      <c r="F192" s="90"/>
      <c r="G192" s="91"/>
      <c r="H192" s="92"/>
      <c r="I192" s="93"/>
    </row>
    <row r="193" spans="1:10" s="104" customFormat="1" x14ac:dyDescent="0.2">
      <c r="A193" s="95"/>
      <c r="B193" s="96" t="s">
        <v>3</v>
      </c>
      <c r="C193" s="97"/>
      <c r="D193" s="98"/>
      <c r="E193" s="99"/>
      <c r="F193" s="100"/>
      <c r="G193" s="101"/>
      <c r="H193" s="102"/>
      <c r="I193" s="103"/>
    </row>
    <row r="194" spans="1:10" s="110" customFormat="1" ht="14.25" x14ac:dyDescent="0.2">
      <c r="A194" s="89"/>
      <c r="B194" s="89"/>
      <c r="C194" s="89"/>
      <c r="D194" s="105"/>
      <c r="E194" s="105"/>
      <c r="F194" s="90"/>
      <c r="G194" s="106"/>
      <c r="H194" s="107"/>
      <c r="I194" s="108"/>
      <c r="J194" s="109"/>
    </row>
    <row r="195" spans="1:10" s="104" customFormat="1" x14ac:dyDescent="0.2">
      <c r="A195" s="111" t="s">
        <v>10</v>
      </c>
      <c r="B195" s="112" t="s">
        <v>44</v>
      </c>
      <c r="C195" s="112"/>
      <c r="D195" s="113" t="s">
        <v>45</v>
      </c>
      <c r="E195" s="114"/>
      <c r="F195" s="114">
        <f>F12</f>
        <v>0</v>
      </c>
      <c r="G195" s="101"/>
      <c r="H195" s="102"/>
      <c r="I195" s="103"/>
    </row>
    <row r="196" spans="1:10" s="104" customFormat="1" x14ac:dyDescent="0.2">
      <c r="A196" s="111"/>
      <c r="B196" s="112"/>
      <c r="C196" s="112"/>
      <c r="D196" s="113"/>
      <c r="E196" s="114"/>
      <c r="F196" s="114"/>
      <c r="G196" s="101"/>
      <c r="H196" s="102"/>
      <c r="I196" s="103"/>
    </row>
    <row r="197" spans="1:10" s="94" customFormat="1" x14ac:dyDescent="0.2">
      <c r="A197" s="111" t="s">
        <v>11</v>
      </c>
      <c r="B197" s="112" t="s">
        <v>88</v>
      </c>
      <c r="C197" s="112"/>
      <c r="D197" s="113" t="s">
        <v>45</v>
      </c>
      <c r="E197" s="114"/>
      <c r="F197" s="114">
        <f>F25</f>
        <v>0</v>
      </c>
      <c r="G197" s="91"/>
      <c r="H197" s="92"/>
      <c r="I197" s="93"/>
    </row>
    <row r="198" spans="1:10" s="94" customFormat="1" x14ac:dyDescent="0.2">
      <c r="A198" s="111"/>
      <c r="B198" s="112"/>
      <c r="C198" s="112"/>
      <c r="D198" s="113"/>
      <c r="E198" s="114"/>
      <c r="F198" s="115"/>
      <c r="G198" s="91"/>
      <c r="H198" s="92"/>
      <c r="I198" s="93"/>
    </row>
    <row r="199" spans="1:10" s="110" customFormat="1" x14ac:dyDescent="0.2">
      <c r="A199" s="111" t="s">
        <v>12</v>
      </c>
      <c r="B199" s="112" t="s">
        <v>94</v>
      </c>
      <c r="C199" s="112"/>
      <c r="D199" s="113" t="s">
        <v>45</v>
      </c>
      <c r="E199" s="114"/>
      <c r="F199" s="114">
        <f>F132</f>
        <v>0</v>
      </c>
      <c r="G199" s="106"/>
      <c r="H199" s="107"/>
      <c r="I199" s="108"/>
      <c r="J199" s="109"/>
    </row>
    <row r="200" spans="1:10" s="110" customFormat="1" x14ac:dyDescent="0.2">
      <c r="A200" s="111"/>
      <c r="B200" s="112"/>
      <c r="C200" s="112"/>
      <c r="D200" s="113"/>
      <c r="E200" s="114"/>
      <c r="F200" s="114"/>
      <c r="G200" s="106"/>
      <c r="H200" s="107"/>
      <c r="I200" s="108"/>
      <c r="J200" s="109"/>
    </row>
    <row r="201" spans="1:10" s="104" customFormat="1" x14ac:dyDescent="0.2">
      <c r="A201" s="111" t="s">
        <v>13</v>
      </c>
      <c r="B201" s="112" t="s">
        <v>76</v>
      </c>
      <c r="C201" s="112"/>
      <c r="D201" s="113" t="s">
        <v>45</v>
      </c>
      <c r="E201" s="114"/>
      <c r="F201" s="114">
        <f>F188</f>
        <v>0</v>
      </c>
      <c r="G201" s="101"/>
      <c r="H201" s="102"/>
      <c r="I201" s="103"/>
    </row>
    <row r="202" spans="1:10" s="104" customFormat="1" ht="13.5" thickBot="1" x14ac:dyDescent="0.25">
      <c r="A202" s="111"/>
      <c r="B202" s="112"/>
      <c r="C202" s="112"/>
      <c r="D202" s="113"/>
      <c r="E202" s="114"/>
      <c r="F202" s="114"/>
      <c r="G202" s="101"/>
      <c r="H202" s="102"/>
      <c r="I202" s="103"/>
    </row>
    <row r="203" spans="1:10" s="104" customFormat="1" ht="13.5" thickTop="1" x14ac:dyDescent="0.2">
      <c r="A203" s="116"/>
      <c r="B203" s="116"/>
      <c r="C203" s="116"/>
      <c r="D203" s="117"/>
      <c r="E203" s="117"/>
      <c r="F203" s="117"/>
      <c r="G203" s="101"/>
      <c r="H203" s="107"/>
      <c r="I203" s="103"/>
    </row>
    <row r="204" spans="1:10" s="104" customFormat="1" x14ac:dyDescent="0.2">
      <c r="A204" s="112"/>
      <c r="B204" s="118" t="s">
        <v>4</v>
      </c>
      <c r="C204" s="119"/>
      <c r="D204" s="119" t="s">
        <v>45</v>
      </c>
      <c r="E204" s="119"/>
      <c r="F204" s="120">
        <f>F201+F199+F197+F195</f>
        <v>0</v>
      </c>
      <c r="G204" s="101"/>
      <c r="H204" s="102"/>
      <c r="I204" s="103"/>
    </row>
    <row r="205" spans="1:10" s="94" customFormat="1" x14ac:dyDescent="0.2">
      <c r="A205" s="71"/>
      <c r="B205" s="70"/>
      <c r="C205" s="71"/>
      <c r="D205" s="73"/>
      <c r="E205" s="79"/>
      <c r="F205" s="79"/>
      <c r="G205" s="91"/>
      <c r="H205" s="92"/>
      <c r="I205" s="93"/>
    </row>
    <row r="206" spans="1:10" s="94" customFormat="1" x14ac:dyDescent="0.2">
      <c r="A206" s="71"/>
      <c r="B206" s="70"/>
      <c r="C206" s="71"/>
      <c r="D206" s="72"/>
      <c r="E206" s="72"/>
      <c r="F206" s="72"/>
      <c r="G206" s="91"/>
      <c r="H206" s="92"/>
      <c r="I206" s="93"/>
    </row>
    <row r="207" spans="1:10" s="110" customFormat="1" x14ac:dyDescent="0.2">
      <c r="A207" s="71"/>
      <c r="B207" s="70"/>
      <c r="C207" s="71"/>
      <c r="D207" s="72"/>
      <c r="E207" s="72"/>
      <c r="F207" s="72"/>
      <c r="G207" s="106"/>
      <c r="H207" s="107"/>
      <c r="I207" s="108"/>
      <c r="J207" s="109"/>
    </row>
    <row r="208" spans="1:10" s="124" customFormat="1" x14ac:dyDescent="0.2">
      <c r="A208" s="71"/>
      <c r="B208" s="70"/>
      <c r="C208" s="71"/>
      <c r="D208" s="156"/>
      <c r="E208" s="156"/>
      <c r="F208" s="156"/>
      <c r="G208" s="121"/>
      <c r="H208" s="107"/>
      <c r="I208" s="122"/>
      <c r="J208" s="123"/>
    </row>
    <row r="209" spans="1:10" s="124" customFormat="1" x14ac:dyDescent="0.2">
      <c r="A209" s="71"/>
      <c r="B209" s="70"/>
      <c r="C209" s="71"/>
      <c r="D209" s="73"/>
      <c r="E209" s="79"/>
      <c r="F209" s="79"/>
      <c r="G209" s="101"/>
      <c r="H209" s="107"/>
      <c r="I209" s="108"/>
    </row>
    <row r="210" spans="1:10" s="104" customFormat="1" x14ac:dyDescent="0.2">
      <c r="A210" s="71"/>
      <c r="B210" s="70"/>
      <c r="C210" s="71"/>
      <c r="D210" s="73"/>
      <c r="E210" s="79"/>
      <c r="F210" s="79"/>
      <c r="G210" s="101"/>
      <c r="H210" s="107"/>
      <c r="I210" s="103"/>
    </row>
    <row r="211" spans="1:10" s="104" customFormat="1" x14ac:dyDescent="0.2">
      <c r="A211" s="71"/>
      <c r="B211" s="70"/>
      <c r="C211" s="71"/>
      <c r="D211" s="73"/>
      <c r="E211" s="79"/>
      <c r="F211" s="79"/>
      <c r="G211" s="101"/>
      <c r="H211" s="102"/>
      <c r="I211" s="103"/>
    </row>
    <row r="212" spans="1:10" s="94" customFormat="1" x14ac:dyDescent="0.2">
      <c r="A212" s="71"/>
      <c r="B212" s="70"/>
      <c r="C212" s="71"/>
      <c r="D212" s="73"/>
      <c r="E212" s="79"/>
      <c r="F212" s="79"/>
      <c r="G212" s="91"/>
      <c r="H212" s="92"/>
      <c r="I212" s="93"/>
    </row>
    <row r="213" spans="1:10" s="94" customFormat="1" x14ac:dyDescent="0.2">
      <c r="A213" s="71"/>
      <c r="B213" s="70"/>
      <c r="C213" s="71"/>
      <c r="D213" s="73"/>
      <c r="E213" s="79"/>
      <c r="F213" s="79"/>
      <c r="G213" s="91"/>
      <c r="H213" s="92"/>
      <c r="I213" s="93"/>
    </row>
    <row r="214" spans="1:10" s="110" customFormat="1" x14ac:dyDescent="0.2">
      <c r="A214" s="71"/>
      <c r="B214" s="70"/>
      <c r="C214" s="71"/>
      <c r="D214" s="73"/>
      <c r="E214" s="79"/>
      <c r="F214" s="79"/>
      <c r="G214" s="106"/>
      <c r="H214" s="107"/>
      <c r="I214" s="108"/>
      <c r="J214" s="109"/>
    </row>
    <row r="215" spans="1:10" s="124" customFormat="1" x14ac:dyDescent="0.2">
      <c r="A215" s="71"/>
      <c r="B215" s="70"/>
      <c r="C215" s="71"/>
      <c r="D215" s="73"/>
      <c r="E215" s="79"/>
      <c r="F215" s="79"/>
      <c r="G215" s="121"/>
      <c r="H215" s="107"/>
      <c r="I215" s="122"/>
      <c r="J215" s="123"/>
    </row>
    <row r="216" spans="1:10" s="37" customFormat="1" x14ac:dyDescent="0.2">
      <c r="A216" s="26"/>
      <c r="B216" s="27"/>
      <c r="C216" s="26"/>
      <c r="D216" s="34"/>
      <c r="E216" s="35"/>
      <c r="F216" s="35"/>
      <c r="G216" s="36"/>
      <c r="H216" s="30"/>
      <c r="I216" s="31"/>
    </row>
    <row r="217" spans="1:10" s="39" customFormat="1" x14ac:dyDescent="0.2">
      <c r="A217" s="26"/>
      <c r="B217" s="27"/>
      <c r="C217" s="26"/>
      <c r="D217" s="34"/>
      <c r="E217" s="35"/>
      <c r="F217" s="35"/>
      <c r="G217" s="36"/>
      <c r="H217" s="40"/>
      <c r="I217" s="38"/>
    </row>
    <row r="218" spans="1:10" s="44" customFormat="1" x14ac:dyDescent="0.2">
      <c r="A218" s="26"/>
      <c r="B218" s="27"/>
      <c r="C218" s="26"/>
      <c r="D218" s="34"/>
      <c r="E218" s="35"/>
      <c r="F218" s="35"/>
      <c r="G218" s="41"/>
      <c r="H218" s="42"/>
      <c r="I218" s="43"/>
    </row>
    <row r="219" spans="1:10" s="44" customFormat="1" x14ac:dyDescent="0.2">
      <c r="A219" s="26"/>
      <c r="B219" s="27"/>
      <c r="C219" s="26"/>
      <c r="D219" s="34"/>
      <c r="E219" s="35"/>
      <c r="F219" s="35"/>
      <c r="G219" s="41"/>
      <c r="H219" s="42"/>
      <c r="I219" s="43"/>
    </row>
    <row r="220" spans="1:10" s="33" customFormat="1" x14ac:dyDescent="0.2">
      <c r="A220" s="26"/>
      <c r="B220" s="27"/>
      <c r="C220" s="26"/>
      <c r="D220" s="34"/>
      <c r="E220" s="35"/>
      <c r="F220" s="35"/>
      <c r="G220" s="29"/>
      <c r="H220" s="30"/>
      <c r="I220" s="31"/>
      <c r="J220" s="32"/>
    </row>
    <row r="221" spans="1:10" s="33" customFormat="1" x14ac:dyDescent="0.2">
      <c r="A221" s="26"/>
      <c r="B221" s="27"/>
      <c r="C221" s="26"/>
      <c r="D221" s="34"/>
      <c r="E221" s="35"/>
      <c r="F221" s="35"/>
      <c r="G221" s="29"/>
      <c r="H221" s="30"/>
      <c r="I221" s="31"/>
      <c r="J221" s="32"/>
    </row>
    <row r="222" spans="1:10" s="44" customFormat="1" x14ac:dyDescent="0.2">
      <c r="A222" s="26"/>
      <c r="B222" s="27"/>
      <c r="C222" s="26"/>
      <c r="D222" s="34"/>
      <c r="E222" s="35"/>
      <c r="F222" s="35"/>
      <c r="G222" s="41"/>
      <c r="H222" s="42"/>
      <c r="I222" s="43"/>
    </row>
    <row r="223" spans="1:10" s="33" customFormat="1" x14ac:dyDescent="0.2">
      <c r="A223" s="26"/>
      <c r="B223" s="27"/>
      <c r="C223" s="26"/>
      <c r="D223" s="34"/>
      <c r="E223" s="35"/>
      <c r="F223" s="35"/>
      <c r="G223" s="29"/>
      <c r="H223" s="30"/>
      <c r="I223" s="31"/>
      <c r="J223" s="32"/>
    </row>
    <row r="224" spans="1:10" s="33" customFormat="1" x14ac:dyDescent="0.2">
      <c r="A224" s="26"/>
      <c r="B224" s="27"/>
      <c r="C224" s="26"/>
      <c r="D224" s="34"/>
      <c r="E224" s="35"/>
      <c r="F224" s="35"/>
      <c r="G224" s="29"/>
      <c r="H224" s="30"/>
      <c r="I224" s="31"/>
      <c r="J224" s="32"/>
    </row>
    <row r="225" spans="1:10" s="44" customFormat="1" x14ac:dyDescent="0.2">
      <c r="A225" s="26"/>
      <c r="B225" s="27"/>
      <c r="C225" s="26"/>
      <c r="D225" s="34"/>
      <c r="E225" s="35"/>
      <c r="F225" s="35"/>
      <c r="G225" s="41"/>
      <c r="H225" s="42"/>
      <c r="I225" s="43"/>
    </row>
    <row r="226" spans="1:10" s="33" customFormat="1" x14ac:dyDescent="0.2">
      <c r="A226" s="26"/>
      <c r="B226" s="27"/>
      <c r="C226" s="26"/>
      <c r="D226" s="34"/>
      <c r="E226" s="35"/>
      <c r="F226" s="35"/>
      <c r="G226" s="29"/>
      <c r="H226" s="30"/>
      <c r="I226" s="31"/>
      <c r="J226" s="32"/>
    </row>
    <row r="227" spans="1:10" s="33" customFormat="1" x14ac:dyDescent="0.2">
      <c r="A227" s="26"/>
      <c r="B227" s="27"/>
      <c r="C227" s="26"/>
      <c r="D227" s="34"/>
      <c r="E227" s="35"/>
      <c r="F227" s="35"/>
      <c r="G227" s="29"/>
      <c r="H227" s="30"/>
      <c r="I227" s="31"/>
      <c r="J227" s="32"/>
    </row>
    <row r="228" spans="1:10" s="33" customFormat="1" x14ac:dyDescent="0.2">
      <c r="A228" s="26"/>
      <c r="B228" s="27"/>
      <c r="C228" s="26"/>
      <c r="D228" s="34"/>
      <c r="E228" s="35"/>
      <c r="F228" s="35"/>
      <c r="G228" s="29"/>
      <c r="H228" s="30"/>
      <c r="I228" s="31"/>
      <c r="J228" s="32"/>
    </row>
    <row r="229" spans="1:10" s="33" customFormat="1" x14ac:dyDescent="0.2">
      <c r="A229" s="26"/>
      <c r="B229" s="27"/>
      <c r="C229" s="26"/>
      <c r="D229" s="34"/>
      <c r="E229" s="35"/>
      <c r="F229" s="35"/>
      <c r="G229" s="29"/>
      <c r="H229" s="30"/>
      <c r="I229" s="31"/>
      <c r="J229" s="32"/>
    </row>
    <row r="230" spans="1:10" s="33" customFormat="1" x14ac:dyDescent="0.2">
      <c r="A230" s="26"/>
      <c r="B230" s="27"/>
      <c r="C230" s="26"/>
      <c r="D230" s="34"/>
      <c r="E230" s="35"/>
      <c r="F230" s="35"/>
      <c r="G230" s="29"/>
      <c r="H230" s="30"/>
      <c r="I230" s="31"/>
      <c r="J230" s="32"/>
    </row>
    <row r="231" spans="1:10" s="33" customFormat="1" x14ac:dyDescent="0.2">
      <c r="A231" s="26"/>
      <c r="B231" s="27"/>
      <c r="C231" s="26"/>
      <c r="D231" s="34"/>
      <c r="E231" s="35"/>
      <c r="F231" s="35"/>
      <c r="G231" s="29"/>
      <c r="H231" s="30"/>
      <c r="I231" s="31"/>
      <c r="J231" s="32"/>
    </row>
    <row r="232" spans="1:10" s="33" customFormat="1" x14ac:dyDescent="0.2">
      <c r="A232" s="26"/>
      <c r="B232" s="27"/>
      <c r="C232" s="26"/>
      <c r="D232" s="34"/>
      <c r="E232" s="35"/>
      <c r="F232" s="35"/>
      <c r="G232" s="29"/>
      <c r="H232" s="30"/>
      <c r="I232" s="31"/>
      <c r="J232" s="32"/>
    </row>
    <row r="233" spans="1:10" s="33" customFormat="1" x14ac:dyDescent="0.2">
      <c r="A233" s="26"/>
      <c r="B233" s="27"/>
      <c r="C233" s="26"/>
      <c r="D233" s="34"/>
      <c r="E233" s="35"/>
      <c r="F233" s="35"/>
      <c r="G233" s="29"/>
      <c r="H233" s="30"/>
      <c r="I233" s="31"/>
      <c r="J233" s="32"/>
    </row>
    <row r="234" spans="1:10" s="33" customFormat="1" x14ac:dyDescent="0.2">
      <c r="A234" s="26"/>
      <c r="B234" s="27"/>
      <c r="C234" s="26"/>
      <c r="D234" s="34"/>
      <c r="E234" s="35"/>
      <c r="F234" s="35"/>
      <c r="G234" s="29"/>
      <c r="H234" s="30"/>
      <c r="I234" s="31"/>
      <c r="J234" s="32"/>
    </row>
    <row r="235" spans="1:10" s="33" customFormat="1" x14ac:dyDescent="0.2">
      <c r="A235" s="26"/>
      <c r="B235" s="27"/>
      <c r="C235" s="26"/>
      <c r="D235" s="34"/>
      <c r="E235" s="35"/>
      <c r="F235" s="35"/>
      <c r="G235" s="29"/>
      <c r="H235" s="30"/>
      <c r="I235" s="31"/>
      <c r="J235" s="32"/>
    </row>
    <row r="236" spans="1:10" s="33" customFormat="1" x14ac:dyDescent="0.2">
      <c r="A236" s="26"/>
      <c r="B236" s="27"/>
      <c r="C236" s="26"/>
      <c r="D236" s="34"/>
      <c r="E236" s="35"/>
      <c r="F236" s="35"/>
      <c r="G236" s="29"/>
      <c r="H236" s="30"/>
      <c r="I236" s="31"/>
      <c r="J236" s="32"/>
    </row>
    <row r="237" spans="1:10" s="33" customFormat="1" x14ac:dyDescent="0.2">
      <c r="A237" s="26"/>
      <c r="B237" s="27"/>
      <c r="C237" s="26"/>
      <c r="D237" s="34"/>
      <c r="E237" s="35"/>
      <c r="F237" s="35"/>
      <c r="G237" s="29"/>
      <c r="H237" s="30"/>
      <c r="I237" s="31"/>
      <c r="J237" s="32"/>
    </row>
    <row r="238" spans="1:10" s="33" customFormat="1" x14ac:dyDescent="0.2">
      <c r="A238" s="26"/>
      <c r="B238" s="27"/>
      <c r="C238" s="26"/>
      <c r="D238" s="34"/>
      <c r="E238" s="35"/>
      <c r="F238" s="35"/>
      <c r="G238" s="29"/>
      <c r="H238" s="30"/>
      <c r="I238" s="31"/>
      <c r="J238" s="32"/>
    </row>
    <row r="239" spans="1:10" s="33" customFormat="1" x14ac:dyDescent="0.2">
      <c r="A239" s="26"/>
      <c r="B239" s="27"/>
      <c r="C239" s="26"/>
      <c r="D239" s="34"/>
      <c r="E239" s="35"/>
      <c r="F239" s="35"/>
      <c r="G239" s="29"/>
      <c r="H239" s="30"/>
      <c r="I239" s="31"/>
      <c r="J239" s="32"/>
    </row>
    <row r="240" spans="1:10" s="33" customFormat="1" x14ac:dyDescent="0.2">
      <c r="A240" s="26"/>
      <c r="B240" s="27"/>
      <c r="C240" s="26"/>
      <c r="D240" s="34"/>
      <c r="E240" s="35"/>
      <c r="F240" s="35"/>
      <c r="G240" s="29"/>
      <c r="H240" s="30"/>
      <c r="I240" s="31"/>
      <c r="J240" s="32"/>
    </row>
    <row r="241" spans="1:10" s="51" customFormat="1" x14ac:dyDescent="0.2">
      <c r="A241" s="26"/>
      <c r="B241" s="27"/>
      <c r="C241" s="26"/>
      <c r="D241" s="34"/>
      <c r="E241" s="35"/>
      <c r="F241" s="35"/>
      <c r="G241" s="29"/>
      <c r="H241" s="48"/>
      <c r="I241" s="49"/>
      <c r="J241" s="50"/>
    </row>
    <row r="242" spans="1:10" s="52" customFormat="1" x14ac:dyDescent="0.2">
      <c r="A242" s="26"/>
      <c r="B242" s="27"/>
      <c r="C242" s="26"/>
      <c r="D242" s="34"/>
      <c r="E242" s="35"/>
      <c r="F242" s="35"/>
      <c r="G242" s="29"/>
      <c r="H242" s="48"/>
      <c r="I242" s="49"/>
    </row>
    <row r="243" spans="1:10" s="52" customFormat="1" x14ac:dyDescent="0.2">
      <c r="A243" s="26"/>
      <c r="B243" s="27"/>
      <c r="C243" s="26"/>
      <c r="D243" s="34"/>
      <c r="E243" s="35"/>
      <c r="F243" s="35"/>
      <c r="G243" s="29"/>
      <c r="H243" s="48"/>
      <c r="I243" s="49"/>
    </row>
    <row r="244" spans="1:10" s="54" customFormat="1" x14ac:dyDescent="0.2">
      <c r="A244" s="26"/>
      <c r="B244" s="27"/>
      <c r="C244" s="26"/>
      <c r="D244" s="34"/>
      <c r="E244" s="35"/>
      <c r="F244" s="35"/>
      <c r="G244" s="29"/>
      <c r="H244" s="48"/>
      <c r="I244" s="53"/>
    </row>
    <row r="245" spans="1:10" s="54" customFormat="1" x14ac:dyDescent="0.2">
      <c r="A245" s="26"/>
      <c r="B245" s="27"/>
      <c r="C245" s="26"/>
      <c r="D245" s="34"/>
      <c r="E245" s="35"/>
      <c r="F245" s="35"/>
      <c r="G245" s="29"/>
      <c r="H245" s="55"/>
      <c r="I245" s="53"/>
    </row>
    <row r="246" spans="1:10" s="44" customFormat="1" x14ac:dyDescent="0.2">
      <c r="A246" s="26"/>
      <c r="B246" s="27"/>
      <c r="C246" s="26"/>
      <c r="D246" s="34"/>
      <c r="E246" s="35"/>
      <c r="F246" s="35"/>
      <c r="G246" s="41"/>
      <c r="H246" s="42"/>
      <c r="I246" s="43"/>
    </row>
    <row r="247" spans="1:10" s="51" customFormat="1" x14ac:dyDescent="0.2">
      <c r="A247" s="26"/>
      <c r="B247" s="27"/>
      <c r="C247" s="26"/>
      <c r="D247" s="34"/>
      <c r="E247" s="35"/>
      <c r="F247" s="35"/>
      <c r="G247" s="29"/>
      <c r="H247" s="48"/>
      <c r="I247" s="49"/>
      <c r="J247" s="50"/>
    </row>
    <row r="248" spans="1:10" s="33" customFormat="1" x14ac:dyDescent="0.2">
      <c r="A248" s="26"/>
      <c r="B248" s="27"/>
      <c r="C248" s="26"/>
      <c r="D248" s="34"/>
      <c r="E248" s="35"/>
      <c r="F248" s="35"/>
      <c r="G248" s="29"/>
      <c r="H248" s="30"/>
      <c r="I248" s="31"/>
      <c r="J248" s="32"/>
    </row>
    <row r="249" spans="1:10" s="33" customFormat="1" x14ac:dyDescent="0.2">
      <c r="A249" s="26"/>
      <c r="B249" s="27"/>
      <c r="C249" s="26"/>
      <c r="D249" s="34"/>
      <c r="E249" s="35"/>
      <c r="F249" s="35"/>
      <c r="G249" s="29"/>
      <c r="H249" s="30"/>
      <c r="I249" s="31"/>
      <c r="J249" s="32"/>
    </row>
    <row r="250" spans="1:10" s="33" customFormat="1" x14ac:dyDescent="0.2">
      <c r="A250" s="26"/>
      <c r="B250" s="27"/>
      <c r="C250" s="26"/>
      <c r="D250" s="34"/>
      <c r="E250" s="35"/>
      <c r="F250" s="35"/>
      <c r="G250" s="29"/>
      <c r="H250" s="30"/>
      <c r="I250" s="31"/>
      <c r="J250" s="32"/>
    </row>
    <row r="251" spans="1:10" s="51" customFormat="1" x14ac:dyDescent="0.2">
      <c r="A251" s="26"/>
      <c r="B251" s="27"/>
      <c r="C251" s="26"/>
      <c r="D251" s="34"/>
      <c r="E251" s="35"/>
      <c r="F251" s="35"/>
      <c r="G251" s="29"/>
      <c r="H251" s="48"/>
      <c r="I251" s="49"/>
      <c r="J251" s="50"/>
    </row>
    <row r="252" spans="1:10" s="51" customFormat="1" x14ac:dyDescent="0.2">
      <c r="A252" s="26"/>
      <c r="B252" s="27"/>
      <c r="C252" s="26"/>
      <c r="D252" s="34"/>
      <c r="E252" s="35"/>
      <c r="F252" s="35"/>
      <c r="G252" s="29"/>
      <c r="H252" s="48"/>
      <c r="I252" s="49"/>
      <c r="J252" s="50"/>
    </row>
    <row r="253" spans="1:10" s="51" customFormat="1" x14ac:dyDescent="0.2">
      <c r="A253" s="26"/>
      <c r="B253" s="27"/>
      <c r="C253" s="26"/>
      <c r="D253" s="34"/>
      <c r="E253" s="35"/>
      <c r="F253" s="35"/>
      <c r="G253" s="29"/>
      <c r="H253" s="48"/>
      <c r="I253" s="49"/>
      <c r="J253" s="50"/>
    </row>
    <row r="254" spans="1:10" s="51" customFormat="1" x14ac:dyDescent="0.2">
      <c r="A254" s="26"/>
      <c r="B254" s="27"/>
      <c r="C254" s="26"/>
      <c r="D254" s="34"/>
      <c r="E254" s="35"/>
      <c r="F254" s="35"/>
      <c r="G254" s="29"/>
      <c r="H254" s="48"/>
      <c r="I254" s="49"/>
      <c r="J254" s="50"/>
    </row>
    <row r="255" spans="1:10" s="51" customFormat="1" x14ac:dyDescent="0.2">
      <c r="A255" s="26"/>
      <c r="B255" s="27"/>
      <c r="C255" s="26"/>
      <c r="D255" s="34"/>
      <c r="E255" s="35"/>
      <c r="F255" s="35"/>
      <c r="G255" s="29"/>
      <c r="H255" s="48"/>
      <c r="I255" s="49"/>
      <c r="J255" s="50"/>
    </row>
    <row r="256" spans="1:10" s="33" customFormat="1" x14ac:dyDescent="0.2">
      <c r="A256" s="26"/>
      <c r="B256" s="27"/>
      <c r="C256" s="26"/>
      <c r="D256" s="34"/>
      <c r="E256" s="35"/>
      <c r="F256" s="35"/>
      <c r="G256" s="29"/>
      <c r="H256" s="30"/>
      <c r="I256" s="31"/>
      <c r="J256" s="32"/>
    </row>
    <row r="257" spans="1:10" s="33" customFormat="1" x14ac:dyDescent="0.2">
      <c r="A257" s="26"/>
      <c r="B257" s="27"/>
      <c r="C257" s="26"/>
      <c r="D257" s="34"/>
      <c r="E257" s="35"/>
      <c r="F257" s="35"/>
      <c r="G257" s="29"/>
      <c r="H257" s="30"/>
      <c r="I257" s="31"/>
      <c r="J257" s="32"/>
    </row>
    <row r="258" spans="1:10" s="37" customFormat="1" x14ac:dyDescent="0.2">
      <c r="A258" s="26"/>
      <c r="B258" s="27"/>
      <c r="C258" s="26"/>
      <c r="D258" s="34"/>
      <c r="E258" s="35"/>
      <c r="F258" s="35"/>
      <c r="G258" s="45"/>
      <c r="H258" s="30"/>
      <c r="I258" s="46"/>
      <c r="J258" s="47"/>
    </row>
    <row r="259" spans="1:10" s="37" customFormat="1" x14ac:dyDescent="0.2">
      <c r="A259" s="26"/>
      <c r="B259" s="27"/>
      <c r="C259" s="26"/>
      <c r="D259" s="34"/>
      <c r="E259" s="35"/>
      <c r="F259" s="35"/>
      <c r="G259" s="36"/>
      <c r="H259" s="30"/>
      <c r="I259" s="31"/>
    </row>
    <row r="260" spans="1:10" s="39" customFormat="1" x14ac:dyDescent="0.2">
      <c r="A260" s="26"/>
      <c r="B260" s="27"/>
      <c r="C260" s="26"/>
      <c r="D260" s="34"/>
      <c r="E260" s="35"/>
      <c r="F260" s="35"/>
      <c r="G260" s="36"/>
      <c r="H260" s="30"/>
      <c r="I260" s="38"/>
    </row>
    <row r="261" spans="1:10" s="39" customFormat="1" x14ac:dyDescent="0.2">
      <c r="A261" s="26"/>
      <c r="B261" s="27"/>
      <c r="C261" s="26"/>
      <c r="D261" s="34"/>
      <c r="E261" s="35"/>
      <c r="F261" s="35"/>
      <c r="G261" s="36"/>
      <c r="H261" s="40"/>
      <c r="I261" s="38"/>
    </row>
    <row r="262" spans="1:10" s="44" customFormat="1" x14ac:dyDescent="0.2">
      <c r="A262" s="26"/>
      <c r="B262" s="27"/>
      <c r="C262" s="26"/>
      <c r="D262" s="34"/>
      <c r="E262" s="35"/>
      <c r="F262" s="35"/>
      <c r="G262" s="41"/>
      <c r="H262" s="42"/>
      <c r="I262" s="43"/>
    </row>
    <row r="263" spans="1:10" s="33" customFormat="1" x14ac:dyDescent="0.2">
      <c r="A263" s="26"/>
      <c r="B263" s="27"/>
      <c r="C263" s="26"/>
      <c r="D263" s="34"/>
      <c r="E263" s="35"/>
      <c r="F263" s="35"/>
      <c r="G263" s="29"/>
      <c r="H263" s="30"/>
      <c r="I263" s="31"/>
      <c r="J263" s="32"/>
    </row>
    <row r="264" spans="1:10" s="33" customFormat="1" x14ac:dyDescent="0.2">
      <c r="A264" s="26"/>
      <c r="B264" s="27"/>
      <c r="C264" s="26"/>
      <c r="D264" s="34"/>
      <c r="E264" s="35"/>
      <c r="F264" s="35"/>
      <c r="G264" s="29"/>
      <c r="H264" s="30"/>
      <c r="I264" s="31"/>
      <c r="J264" s="32"/>
    </row>
    <row r="265" spans="1:10" s="37" customFormat="1" x14ac:dyDescent="0.2">
      <c r="A265" s="26"/>
      <c r="B265" s="27"/>
      <c r="C265" s="26"/>
      <c r="D265" s="34"/>
      <c r="E265" s="35"/>
      <c r="F265" s="35"/>
      <c r="G265" s="45"/>
      <c r="H265" s="30"/>
      <c r="I265" s="46"/>
      <c r="J265" s="47"/>
    </row>
    <row r="266" spans="1:10" s="37" customFormat="1" x14ac:dyDescent="0.2">
      <c r="A266" s="26"/>
      <c r="B266" s="27"/>
      <c r="C266" s="26"/>
      <c r="D266" s="34"/>
      <c r="E266" s="35"/>
      <c r="F266" s="35"/>
      <c r="G266" s="36"/>
      <c r="H266" s="30"/>
      <c r="I266" s="31"/>
    </row>
    <row r="267" spans="1:10" s="39" customFormat="1" x14ac:dyDescent="0.2">
      <c r="A267" s="26"/>
      <c r="B267" s="27"/>
      <c r="C267" s="26"/>
      <c r="D267" s="34"/>
      <c r="E267" s="35"/>
      <c r="F267" s="35"/>
      <c r="G267" s="36"/>
      <c r="H267" s="30"/>
      <c r="I267" s="38"/>
    </row>
    <row r="268" spans="1:10" s="39" customFormat="1" x14ac:dyDescent="0.2">
      <c r="A268" s="26"/>
      <c r="B268" s="27"/>
      <c r="C268" s="26"/>
      <c r="D268" s="34"/>
      <c r="E268" s="35"/>
      <c r="F268" s="35"/>
      <c r="G268" s="36"/>
      <c r="H268" s="40"/>
      <c r="I268" s="38"/>
    </row>
    <row r="269" spans="1:10" s="44" customFormat="1" x14ac:dyDescent="0.2">
      <c r="A269" s="26"/>
      <c r="B269" s="27"/>
      <c r="C269" s="26"/>
      <c r="D269" s="34"/>
      <c r="E269" s="35"/>
      <c r="F269" s="35"/>
      <c r="G269" s="41"/>
      <c r="H269" s="42"/>
      <c r="I269" s="43"/>
    </row>
    <row r="270" spans="1:10" s="44" customFormat="1" x14ac:dyDescent="0.2">
      <c r="A270" s="26"/>
      <c r="B270" s="27"/>
      <c r="C270" s="26"/>
      <c r="D270" s="34"/>
      <c r="E270" s="35"/>
      <c r="F270" s="35"/>
      <c r="G270" s="41"/>
      <c r="H270" s="42"/>
      <c r="I270" s="43"/>
    </row>
    <row r="271" spans="1:10" s="33" customFormat="1" x14ac:dyDescent="0.2">
      <c r="A271" s="26"/>
      <c r="B271" s="27"/>
      <c r="C271" s="26"/>
      <c r="D271" s="34"/>
      <c r="E271" s="35"/>
      <c r="F271" s="35"/>
      <c r="G271" s="29"/>
      <c r="H271" s="30"/>
      <c r="I271" s="31"/>
      <c r="J271" s="32"/>
    </row>
    <row r="272" spans="1:10" s="44" customFormat="1" x14ac:dyDescent="0.2">
      <c r="A272" s="26"/>
      <c r="B272" s="27"/>
      <c r="C272" s="26"/>
      <c r="D272" s="34"/>
      <c r="E272" s="35"/>
      <c r="F272" s="35"/>
      <c r="G272" s="41"/>
      <c r="H272" s="42"/>
      <c r="I272" s="43"/>
    </row>
    <row r="273" spans="1:10" s="44" customFormat="1" x14ac:dyDescent="0.2">
      <c r="A273" s="26"/>
      <c r="B273" s="27"/>
      <c r="C273" s="26"/>
      <c r="D273" s="34"/>
      <c r="E273" s="35"/>
      <c r="F273" s="35"/>
      <c r="G273" s="41"/>
      <c r="H273" s="42"/>
      <c r="I273" s="43"/>
    </row>
    <row r="274" spans="1:10" s="44" customFormat="1" x14ac:dyDescent="0.2">
      <c r="A274" s="26"/>
      <c r="B274" s="27"/>
      <c r="C274" s="26"/>
      <c r="D274" s="34"/>
      <c r="E274" s="35"/>
      <c r="F274" s="35"/>
      <c r="G274" s="41"/>
      <c r="H274" s="42"/>
      <c r="I274" s="43"/>
    </row>
    <row r="275" spans="1:10" s="44" customFormat="1" x14ac:dyDescent="0.2">
      <c r="A275" s="26"/>
      <c r="B275" s="27"/>
      <c r="C275" s="26"/>
      <c r="D275" s="34"/>
      <c r="E275" s="35"/>
      <c r="F275" s="35"/>
      <c r="G275" s="41"/>
      <c r="H275" s="42"/>
      <c r="I275" s="43"/>
    </row>
    <row r="276" spans="1:10" s="44" customFormat="1" x14ac:dyDescent="0.2">
      <c r="A276" s="26"/>
      <c r="B276" s="27"/>
      <c r="C276" s="26"/>
      <c r="D276" s="34"/>
      <c r="E276" s="35"/>
      <c r="F276" s="35"/>
      <c r="G276" s="41"/>
      <c r="H276" s="42"/>
      <c r="I276" s="43"/>
    </row>
    <row r="277" spans="1:10" s="44" customFormat="1" x14ac:dyDescent="0.2">
      <c r="A277" s="26"/>
      <c r="B277" s="27"/>
      <c r="C277" s="26"/>
      <c r="D277" s="34"/>
      <c r="E277" s="35"/>
      <c r="F277" s="35"/>
      <c r="G277" s="41"/>
      <c r="H277" s="42"/>
      <c r="I277" s="43"/>
    </row>
    <row r="278" spans="1:10" s="44" customFormat="1" x14ac:dyDescent="0.2">
      <c r="A278" s="26"/>
      <c r="B278" s="27"/>
      <c r="C278" s="26"/>
      <c r="D278" s="34"/>
      <c r="E278" s="35"/>
      <c r="F278" s="35"/>
      <c r="G278" s="41"/>
      <c r="H278" s="42"/>
      <c r="I278" s="43"/>
    </row>
    <row r="279" spans="1:10" s="44" customFormat="1" x14ac:dyDescent="0.2">
      <c r="A279" s="26"/>
      <c r="B279" s="27"/>
      <c r="C279" s="26"/>
      <c r="D279" s="34"/>
      <c r="E279" s="35"/>
      <c r="F279" s="35"/>
      <c r="G279" s="41"/>
      <c r="H279" s="42"/>
      <c r="I279" s="43"/>
    </row>
    <row r="280" spans="1:10" s="33" customFormat="1" x14ac:dyDescent="0.2">
      <c r="A280" s="26"/>
      <c r="B280" s="27"/>
      <c r="C280" s="26"/>
      <c r="D280" s="34"/>
      <c r="E280" s="35"/>
      <c r="F280" s="35"/>
      <c r="G280" s="29"/>
      <c r="H280" s="30"/>
      <c r="I280" s="31"/>
      <c r="J280" s="32"/>
    </row>
    <row r="281" spans="1:10" s="39" customFormat="1" x14ac:dyDescent="0.2">
      <c r="A281" s="26"/>
      <c r="B281" s="27"/>
      <c r="C281" s="26"/>
      <c r="D281" s="34"/>
      <c r="E281" s="35"/>
      <c r="F281" s="35"/>
      <c r="G281" s="36"/>
      <c r="H281" s="40"/>
      <c r="I281" s="38"/>
    </row>
    <row r="282" spans="1:10" s="39" customFormat="1" x14ac:dyDescent="0.2">
      <c r="A282" s="26"/>
      <c r="B282" s="27"/>
      <c r="C282" s="26"/>
      <c r="D282" s="34"/>
      <c r="E282" s="35"/>
      <c r="F282" s="35"/>
      <c r="G282" s="36"/>
      <c r="H282" s="40"/>
      <c r="I282" s="38"/>
    </row>
    <row r="283" spans="1:10" s="33" customFormat="1" x14ac:dyDescent="0.2">
      <c r="A283" s="26"/>
      <c r="B283" s="27"/>
      <c r="C283" s="26"/>
      <c r="D283" s="34"/>
      <c r="E283" s="35"/>
      <c r="F283" s="35"/>
      <c r="G283" s="36"/>
      <c r="H283" s="30"/>
      <c r="I283" s="31"/>
      <c r="J283" s="32"/>
    </row>
    <row r="284" spans="1:10" s="39" customFormat="1" x14ac:dyDescent="0.2">
      <c r="A284" s="26"/>
      <c r="B284" s="27"/>
      <c r="C284" s="26"/>
      <c r="D284" s="34"/>
      <c r="E284" s="35"/>
      <c r="F284" s="35"/>
      <c r="G284" s="36"/>
      <c r="H284" s="40"/>
      <c r="I284" s="38"/>
    </row>
    <row r="285" spans="1:10" s="39" customFormat="1" x14ac:dyDescent="0.2">
      <c r="A285" s="26"/>
      <c r="B285" s="27"/>
      <c r="C285" s="26"/>
      <c r="D285" s="34"/>
      <c r="E285" s="35"/>
      <c r="F285" s="35"/>
      <c r="G285" s="36"/>
      <c r="H285" s="40"/>
      <c r="I285" s="38"/>
    </row>
    <row r="286" spans="1:10" s="58" customFormat="1" ht="14.25" customHeight="1" x14ac:dyDescent="0.2">
      <c r="A286" s="26"/>
      <c r="B286" s="27"/>
      <c r="C286" s="26"/>
      <c r="D286" s="34"/>
      <c r="E286" s="35"/>
      <c r="F286" s="35"/>
      <c r="G286" s="56"/>
      <c r="H286" s="30"/>
      <c r="I286" s="57"/>
      <c r="J286" s="32"/>
    </row>
    <row r="287" spans="1:10" s="39" customFormat="1" x14ac:dyDescent="0.2">
      <c r="A287" s="26"/>
      <c r="B287" s="27"/>
      <c r="C287" s="26"/>
      <c r="D287" s="34"/>
      <c r="E287" s="35"/>
      <c r="F287" s="35"/>
      <c r="G287" s="36"/>
      <c r="H287" s="40"/>
      <c r="I287" s="38"/>
    </row>
    <row r="288" spans="1:10" s="39" customFormat="1" x14ac:dyDescent="0.2">
      <c r="A288" s="26"/>
      <c r="B288" s="27"/>
      <c r="C288" s="26"/>
      <c r="D288" s="34"/>
      <c r="E288" s="35"/>
      <c r="F288" s="35"/>
      <c r="G288" s="36"/>
      <c r="H288" s="40"/>
      <c r="I288" s="38"/>
    </row>
    <row r="289" spans="1:10" s="58" customFormat="1" ht="14.25" customHeight="1" x14ac:dyDescent="0.2">
      <c r="A289" s="26"/>
      <c r="B289" s="27"/>
      <c r="C289" s="26"/>
      <c r="D289" s="34"/>
      <c r="E289" s="35"/>
      <c r="F289" s="35"/>
      <c r="G289" s="56"/>
      <c r="H289" s="30"/>
      <c r="I289" s="57"/>
      <c r="J289" s="32"/>
    </row>
    <row r="290" spans="1:10" s="39" customFormat="1" x14ac:dyDescent="0.2">
      <c r="A290" s="26"/>
      <c r="B290" s="27"/>
      <c r="C290" s="26"/>
      <c r="D290" s="34"/>
      <c r="E290" s="35"/>
      <c r="F290" s="35"/>
      <c r="G290" s="36"/>
      <c r="H290" s="40"/>
      <c r="I290" s="38"/>
    </row>
    <row r="291" spans="1:10" s="39" customFormat="1" x14ac:dyDescent="0.2">
      <c r="A291" s="26"/>
      <c r="B291" s="27"/>
      <c r="C291" s="26"/>
      <c r="D291" s="34"/>
      <c r="E291" s="35"/>
      <c r="F291" s="35"/>
      <c r="G291" s="36"/>
      <c r="H291" s="40"/>
      <c r="I291" s="38"/>
    </row>
    <row r="292" spans="1:10" s="33" customFormat="1" x14ac:dyDescent="0.2">
      <c r="A292" s="26"/>
      <c r="B292" s="27"/>
      <c r="C292" s="26"/>
      <c r="D292" s="34"/>
      <c r="E292" s="35"/>
      <c r="F292" s="35"/>
      <c r="G292" s="36"/>
      <c r="H292" s="30"/>
      <c r="I292" s="31"/>
      <c r="J292" s="32"/>
    </row>
    <row r="293" spans="1:10" s="39" customFormat="1" x14ac:dyDescent="0.2">
      <c r="A293" s="26"/>
      <c r="B293" s="27"/>
      <c r="C293" s="26"/>
      <c r="D293" s="34"/>
      <c r="E293" s="35"/>
      <c r="F293" s="35"/>
      <c r="G293" s="36"/>
      <c r="H293" s="40"/>
      <c r="I293" s="38"/>
    </row>
    <row r="294" spans="1:10" s="39" customFormat="1" x14ac:dyDescent="0.2">
      <c r="A294" s="26"/>
      <c r="B294" s="27"/>
      <c r="C294" s="26"/>
      <c r="D294" s="34"/>
      <c r="E294" s="35"/>
      <c r="F294" s="35"/>
      <c r="G294" s="36"/>
      <c r="H294" s="40"/>
      <c r="I294" s="38"/>
    </row>
    <row r="295" spans="1:10" s="39" customFormat="1" x14ac:dyDescent="0.2">
      <c r="A295" s="26"/>
      <c r="B295" s="27"/>
      <c r="C295" s="26"/>
      <c r="D295" s="34"/>
      <c r="E295" s="35"/>
      <c r="F295" s="35"/>
      <c r="G295" s="36"/>
      <c r="H295" s="40"/>
      <c r="I295" s="38"/>
    </row>
    <row r="409" spans="7:10" x14ac:dyDescent="0.2">
      <c r="G409" s="59"/>
      <c r="J409" s="12"/>
    </row>
    <row r="410" spans="7:10" x14ac:dyDescent="0.2">
      <c r="G410" s="59"/>
      <c r="J410" s="12"/>
    </row>
    <row r="411" spans="7:10" x14ac:dyDescent="0.2">
      <c r="G411" s="59"/>
      <c r="J411" s="12"/>
    </row>
    <row r="412" spans="7:10" x14ac:dyDescent="0.2">
      <c r="G412" s="59"/>
      <c r="J412" s="12"/>
    </row>
    <row r="413" spans="7:10" x14ac:dyDescent="0.2">
      <c r="G413" s="59"/>
      <c r="J413" s="12"/>
    </row>
    <row r="414" spans="7:10" x14ac:dyDescent="0.2">
      <c r="G414" s="59"/>
      <c r="J414" s="12"/>
    </row>
    <row r="415" spans="7:10" x14ac:dyDescent="0.2">
      <c r="G415" s="59"/>
      <c r="J415" s="12"/>
    </row>
    <row r="416" spans="7:10" x14ac:dyDescent="0.2">
      <c r="G416" s="59"/>
      <c r="J416" s="12"/>
    </row>
    <row r="417" spans="7:10" x14ac:dyDescent="0.2">
      <c r="G417" s="59"/>
      <c r="J417" s="12"/>
    </row>
    <row r="418" spans="7:10" x14ac:dyDescent="0.2">
      <c r="G418" s="59"/>
      <c r="J418" s="12"/>
    </row>
    <row r="420" spans="7:10" x14ac:dyDescent="0.2">
      <c r="G420" s="59"/>
      <c r="J420" s="12"/>
    </row>
    <row r="421" spans="7:10" x14ac:dyDescent="0.2">
      <c r="G421" s="59"/>
      <c r="J421" s="12"/>
    </row>
    <row r="422" spans="7:10" x14ac:dyDescent="0.2">
      <c r="G422" s="59"/>
      <c r="J422" s="12"/>
    </row>
    <row r="423" spans="7:10" x14ac:dyDescent="0.2">
      <c r="G423" s="59"/>
      <c r="J423" s="12"/>
    </row>
    <row r="424" spans="7:10" x14ac:dyDescent="0.2">
      <c r="G424" s="59"/>
      <c r="J424" s="12"/>
    </row>
    <row r="426" spans="7:10" x14ac:dyDescent="0.2">
      <c r="G426" s="59"/>
      <c r="J426" s="12"/>
    </row>
    <row r="427" spans="7:10" x14ac:dyDescent="0.2">
      <c r="G427" s="59"/>
      <c r="J427" s="12"/>
    </row>
    <row r="428" spans="7:10" x14ac:dyDescent="0.2">
      <c r="G428" s="59"/>
      <c r="J428" s="12"/>
    </row>
    <row r="429" spans="7:10" x14ac:dyDescent="0.2">
      <c r="G429" s="59"/>
      <c r="J429" s="12"/>
    </row>
    <row r="430" spans="7:10" x14ac:dyDescent="0.2">
      <c r="G430" s="59"/>
      <c r="J430" s="12"/>
    </row>
    <row r="431" spans="7:10" x14ac:dyDescent="0.2">
      <c r="G431" s="59"/>
      <c r="J431" s="12"/>
    </row>
    <row r="432" spans="7:10" x14ac:dyDescent="0.2">
      <c r="G432" s="59"/>
      <c r="J432" s="12"/>
    </row>
    <row r="433" spans="7:10" x14ac:dyDescent="0.2">
      <c r="G433" s="59"/>
      <c r="J433" s="12"/>
    </row>
    <row r="434" spans="7:10" x14ac:dyDescent="0.2">
      <c r="G434" s="59"/>
      <c r="J434" s="12"/>
    </row>
    <row r="436" spans="7:10" x14ac:dyDescent="0.2">
      <c r="G436" s="59"/>
      <c r="J436" s="12"/>
    </row>
    <row r="437" spans="7:10" x14ac:dyDescent="0.2">
      <c r="G437" s="59"/>
      <c r="J437" s="12"/>
    </row>
    <row r="438" spans="7:10" x14ac:dyDescent="0.2">
      <c r="G438" s="59"/>
      <c r="J438" s="12"/>
    </row>
    <row r="439" spans="7:10" x14ac:dyDescent="0.2">
      <c r="G439" s="59"/>
      <c r="J439" s="12"/>
    </row>
    <row r="440" spans="7:10" x14ac:dyDescent="0.2">
      <c r="G440" s="59"/>
      <c r="J440" s="12"/>
    </row>
    <row r="441" spans="7:10" x14ac:dyDescent="0.2">
      <c r="G441" s="59"/>
      <c r="J441" s="12"/>
    </row>
    <row r="442" spans="7:10" x14ac:dyDescent="0.2">
      <c r="G442" s="59"/>
      <c r="J442" s="12"/>
    </row>
    <row r="443" spans="7:10" x14ac:dyDescent="0.2">
      <c r="G443" s="59"/>
      <c r="J443" s="12"/>
    </row>
    <row r="444" spans="7:10" x14ac:dyDescent="0.2">
      <c r="G444" s="59"/>
      <c r="J444" s="12"/>
    </row>
    <row r="445" spans="7:10" x14ac:dyDescent="0.2">
      <c r="G445" s="59"/>
      <c r="J445" s="12"/>
    </row>
    <row r="446" spans="7:10" x14ac:dyDescent="0.2">
      <c r="G446" s="59"/>
      <c r="J446" s="12"/>
    </row>
    <row r="447" spans="7:10" x14ac:dyDescent="0.2">
      <c r="G447" s="59"/>
      <c r="J447" s="12"/>
    </row>
    <row r="448" spans="7:10" x14ac:dyDescent="0.2">
      <c r="G448" s="59"/>
      <c r="J448" s="12"/>
    </row>
    <row r="449" spans="7:10" x14ac:dyDescent="0.2">
      <c r="G449" s="59"/>
      <c r="J449" s="12"/>
    </row>
    <row r="450" spans="7:10" x14ac:dyDescent="0.2">
      <c r="G450" s="59"/>
      <c r="J450" s="12"/>
    </row>
    <row r="451" spans="7:10" x14ac:dyDescent="0.2">
      <c r="G451" s="59"/>
      <c r="J451" s="12"/>
    </row>
    <row r="452" spans="7:10" x14ac:dyDescent="0.2">
      <c r="G452" s="59"/>
      <c r="J452" s="12"/>
    </row>
    <row r="453" spans="7:10" x14ac:dyDescent="0.2">
      <c r="G453" s="59"/>
      <c r="J453" s="12"/>
    </row>
    <row r="454" spans="7:10" x14ac:dyDescent="0.2">
      <c r="G454" s="59"/>
      <c r="J454" s="12"/>
    </row>
    <row r="455" spans="7:10" x14ac:dyDescent="0.2">
      <c r="G455" s="59"/>
      <c r="J455" s="12"/>
    </row>
    <row r="456" spans="7:10" x14ac:dyDescent="0.2">
      <c r="G456" s="59"/>
      <c r="J456" s="12"/>
    </row>
    <row r="457" spans="7:10" x14ac:dyDescent="0.2">
      <c r="G457" s="59"/>
      <c r="J457" s="12"/>
    </row>
    <row r="458" spans="7:10" x14ac:dyDescent="0.2">
      <c r="G458" s="59"/>
      <c r="J458" s="12"/>
    </row>
    <row r="459" spans="7:10" x14ac:dyDescent="0.2">
      <c r="G459" s="59"/>
      <c r="J459" s="12"/>
    </row>
    <row r="460" spans="7:10" x14ac:dyDescent="0.2">
      <c r="G460" s="59"/>
      <c r="J460" s="12"/>
    </row>
    <row r="461" spans="7:10" x14ac:dyDescent="0.2">
      <c r="G461" s="59"/>
      <c r="J461" s="12"/>
    </row>
    <row r="462" spans="7:10" x14ac:dyDescent="0.2">
      <c r="G462" s="59"/>
      <c r="J462" s="12"/>
    </row>
    <row r="463" spans="7:10" x14ac:dyDescent="0.2">
      <c r="G463" s="59"/>
      <c r="J463" s="12"/>
    </row>
    <row r="464" spans="7:10" x14ac:dyDescent="0.2">
      <c r="G464" s="59"/>
      <c r="J464" s="12"/>
    </row>
    <row r="465" spans="7:10" x14ac:dyDescent="0.2">
      <c r="G465" s="59"/>
      <c r="J465" s="12"/>
    </row>
    <row r="466" spans="7:10" x14ac:dyDescent="0.2">
      <c r="G466" s="59"/>
      <c r="J466" s="12"/>
    </row>
    <row r="467" spans="7:10" x14ac:dyDescent="0.2">
      <c r="G467" s="59"/>
      <c r="J467" s="12"/>
    </row>
    <row r="468" spans="7:10" x14ac:dyDescent="0.2">
      <c r="G468" s="59"/>
      <c r="J468" s="12"/>
    </row>
    <row r="469" spans="7:10" x14ac:dyDescent="0.2">
      <c r="G469" s="59"/>
      <c r="J469" s="12"/>
    </row>
    <row r="470" spans="7:10" x14ac:dyDescent="0.2">
      <c r="G470" s="59"/>
      <c r="J470" s="12"/>
    </row>
    <row r="471" spans="7:10" x14ac:dyDescent="0.2">
      <c r="G471" s="59"/>
      <c r="J471" s="12"/>
    </row>
    <row r="472" spans="7:10" x14ac:dyDescent="0.2">
      <c r="G472" s="59"/>
      <c r="J472" s="12"/>
    </row>
    <row r="473" spans="7:10" x14ac:dyDescent="0.2">
      <c r="G473" s="59"/>
      <c r="J473" s="12"/>
    </row>
    <row r="474" spans="7:10" x14ac:dyDescent="0.2">
      <c r="G474" s="59"/>
      <c r="J474" s="12"/>
    </row>
    <row r="475" spans="7:10" x14ac:dyDescent="0.2">
      <c r="G475" s="59"/>
      <c r="J475" s="12"/>
    </row>
    <row r="476" spans="7:10" x14ac:dyDescent="0.2">
      <c r="G476" s="59"/>
      <c r="J476" s="12"/>
    </row>
    <row r="477" spans="7:10" x14ac:dyDescent="0.2">
      <c r="G477" s="59"/>
      <c r="J477" s="12"/>
    </row>
    <row r="478" spans="7:10" x14ac:dyDescent="0.2">
      <c r="G478" s="59"/>
      <c r="J478" s="12"/>
    </row>
    <row r="479" spans="7:10" x14ac:dyDescent="0.2">
      <c r="G479" s="59"/>
      <c r="J479" s="12"/>
    </row>
    <row r="480" spans="7:10" x14ac:dyDescent="0.2">
      <c r="G480" s="59"/>
      <c r="J480" s="12"/>
    </row>
    <row r="481" spans="7:10" x14ac:dyDescent="0.2">
      <c r="G481" s="59"/>
      <c r="J481" s="12"/>
    </row>
    <row r="482" spans="7:10" x14ac:dyDescent="0.2">
      <c r="G482" s="59"/>
      <c r="J482" s="12"/>
    </row>
    <row r="483" spans="7:10" x14ac:dyDescent="0.2">
      <c r="G483" s="59"/>
      <c r="J483" s="12"/>
    </row>
    <row r="484" spans="7:10" x14ac:dyDescent="0.2">
      <c r="G484" s="59"/>
      <c r="J484" s="12"/>
    </row>
    <row r="485" spans="7:10" x14ac:dyDescent="0.2">
      <c r="G485" s="59"/>
      <c r="J485" s="12"/>
    </row>
    <row r="486" spans="7:10" x14ac:dyDescent="0.2">
      <c r="G486" s="59"/>
      <c r="J486" s="12"/>
    </row>
    <row r="487" spans="7:10" x14ac:dyDescent="0.2">
      <c r="G487" s="59"/>
      <c r="J487" s="12"/>
    </row>
    <row r="488" spans="7:10" x14ac:dyDescent="0.2">
      <c r="G488" s="59"/>
      <c r="J488" s="12"/>
    </row>
    <row r="489" spans="7:10" x14ac:dyDescent="0.2">
      <c r="G489" s="59"/>
      <c r="J489" s="12"/>
    </row>
    <row r="490" spans="7:10" x14ac:dyDescent="0.2">
      <c r="G490" s="59"/>
      <c r="J490" s="12"/>
    </row>
    <row r="491" spans="7:10" x14ac:dyDescent="0.2">
      <c r="G491" s="59"/>
      <c r="J491" s="12"/>
    </row>
    <row r="492" spans="7:10" x14ac:dyDescent="0.2">
      <c r="G492" s="59"/>
      <c r="J492" s="12"/>
    </row>
    <row r="493" spans="7:10" x14ac:dyDescent="0.2">
      <c r="G493" s="59"/>
      <c r="J493" s="12"/>
    </row>
    <row r="494" spans="7:10" x14ac:dyDescent="0.2">
      <c r="G494" s="59"/>
      <c r="J494" s="12"/>
    </row>
    <row r="495" spans="7:10" x14ac:dyDescent="0.2">
      <c r="G495" s="59"/>
      <c r="J495" s="12"/>
    </row>
    <row r="496" spans="7:10" x14ac:dyDescent="0.2">
      <c r="G496" s="59"/>
      <c r="J496" s="12"/>
    </row>
    <row r="497" spans="7:10" x14ac:dyDescent="0.2">
      <c r="G497" s="59"/>
      <c r="J497" s="12"/>
    </row>
    <row r="498" spans="7:10" x14ac:dyDescent="0.2">
      <c r="G498" s="59"/>
      <c r="J498" s="12"/>
    </row>
    <row r="499" spans="7:10" x14ac:dyDescent="0.2">
      <c r="G499" s="59"/>
      <c r="J499" s="12"/>
    </row>
    <row r="500" spans="7:10" x14ac:dyDescent="0.2">
      <c r="G500" s="59"/>
      <c r="J500" s="12"/>
    </row>
    <row r="501" spans="7:10" x14ac:dyDescent="0.2">
      <c r="G501" s="59"/>
      <c r="J501" s="12"/>
    </row>
    <row r="502" spans="7:10" x14ac:dyDescent="0.2">
      <c r="G502" s="59"/>
      <c r="J502" s="12"/>
    </row>
    <row r="503" spans="7:10" x14ac:dyDescent="0.2">
      <c r="G503" s="59"/>
      <c r="J503" s="12"/>
    </row>
    <row r="504" spans="7:10" x14ac:dyDescent="0.2">
      <c r="G504" s="59"/>
      <c r="J504" s="12"/>
    </row>
    <row r="505" spans="7:10" x14ac:dyDescent="0.2">
      <c r="G505" s="59"/>
      <c r="J505" s="12"/>
    </row>
    <row r="506" spans="7:10" x14ac:dyDescent="0.2">
      <c r="G506" s="59"/>
      <c r="J506" s="12"/>
    </row>
    <row r="507" spans="7:10" x14ac:dyDescent="0.2">
      <c r="G507" s="59"/>
      <c r="J507" s="12"/>
    </row>
    <row r="508" spans="7:10" x14ac:dyDescent="0.2">
      <c r="G508" s="59"/>
      <c r="J508" s="12"/>
    </row>
    <row r="509" spans="7:10" x14ac:dyDescent="0.2">
      <c r="G509" s="59"/>
      <c r="J509" s="12"/>
    </row>
    <row r="510" spans="7:10" x14ac:dyDescent="0.2">
      <c r="G510" s="59"/>
      <c r="J510" s="12"/>
    </row>
    <row r="511" spans="7:10" x14ac:dyDescent="0.2">
      <c r="G511" s="59"/>
      <c r="J511" s="12"/>
    </row>
    <row r="512" spans="7:10" x14ac:dyDescent="0.2">
      <c r="G512" s="59"/>
      <c r="J512" s="12"/>
    </row>
    <row r="513" spans="7:10" x14ac:dyDescent="0.2">
      <c r="G513" s="59"/>
      <c r="J513" s="12"/>
    </row>
    <row r="514" spans="7:10" x14ac:dyDescent="0.2">
      <c r="G514" s="59"/>
      <c r="J514" s="12"/>
    </row>
    <row r="515" spans="7:10" x14ac:dyDescent="0.2">
      <c r="G515" s="59"/>
      <c r="J515" s="12"/>
    </row>
    <row r="516" spans="7:10" x14ac:dyDescent="0.2">
      <c r="G516" s="59"/>
      <c r="J516" s="12"/>
    </row>
    <row r="517" spans="7:10" x14ac:dyDescent="0.2">
      <c r="G517" s="59"/>
      <c r="J517" s="12"/>
    </row>
    <row r="525" spans="7:10" ht="15" customHeight="1" x14ac:dyDescent="0.2"/>
  </sheetData>
  <sheetProtection password="E7FB" sheet="1"/>
  <mergeCells count="1">
    <mergeCell ref="D208:F208"/>
  </mergeCells>
  <phoneticPr fontId="4" type="noConversion"/>
  <pageMargins left="0.74803149606299213" right="0.74803149606299213" top="0.98425196850393704" bottom="0.98425196850393704" header="0.51181102362204722" footer="0.51181102362204722"/>
  <pageSetup paperSize="9" scale="94" firstPageNumber="36" orientation="portrait" r:id="rId1"/>
  <headerFooter alignWithMargins="0">
    <oddHeader>&amp;L&amp;7Osnovna škola Budinščina&amp;CTroskovnik el. inst. utičnica i rasvjete</oddHeader>
    <oddFooter>&amp;L&amp;7projektant:Darko Petrović ing.el&amp;C&amp;7&amp;A
&amp;R&amp;7&amp;P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1"/>
  <sheetViews>
    <sheetView view="pageBreakPreview" topLeftCell="A10" zoomScaleNormal="100" zoomScaleSheetLayoutView="100" workbookViewId="0">
      <selection activeCell="E18" sqref="E18"/>
    </sheetView>
  </sheetViews>
  <sheetFormatPr defaultRowHeight="12.75" x14ac:dyDescent="0.2"/>
  <cols>
    <col min="1" max="1" width="4.28515625" style="26" customWidth="1"/>
    <col min="2" max="2" width="48.42578125" style="27" customWidth="1"/>
    <col min="3" max="3" width="8" style="26" customWidth="1"/>
    <col min="4" max="4" width="9.28515625" style="34" customWidth="1"/>
    <col min="5" max="5" width="10.7109375" style="35" customWidth="1"/>
    <col min="6" max="6" width="12.85546875" style="35" customWidth="1"/>
    <col min="7" max="16384" width="9.140625" style="9"/>
  </cols>
  <sheetData>
    <row r="1" spans="1:15" x14ac:dyDescent="0.2">
      <c r="A1" s="7"/>
      <c r="B1" s="8" t="s">
        <v>129</v>
      </c>
      <c r="C1" s="7"/>
      <c r="D1" s="7"/>
      <c r="E1" s="7"/>
      <c r="F1" s="7"/>
    </row>
    <row r="2" spans="1:15" x14ac:dyDescent="0.2">
      <c r="A2" s="10"/>
      <c r="B2" s="11"/>
      <c r="C2" s="11"/>
      <c r="D2" s="11"/>
      <c r="E2" s="11"/>
      <c r="F2" s="11"/>
      <c r="H2" s="12"/>
      <c r="I2" s="12"/>
      <c r="K2" s="12"/>
      <c r="L2" s="12"/>
      <c r="M2" s="12"/>
      <c r="N2" s="12"/>
      <c r="O2" s="12"/>
    </row>
    <row r="3" spans="1:15" ht="373.5" customHeight="1" x14ac:dyDescent="0.2">
      <c r="A3" s="13"/>
      <c r="B3" s="157" t="s">
        <v>139</v>
      </c>
      <c r="C3" s="157"/>
      <c r="D3" s="157"/>
      <c r="E3" s="157"/>
      <c r="F3" s="157"/>
    </row>
    <row r="4" spans="1:15" ht="287.25" customHeight="1" x14ac:dyDescent="0.2">
      <c r="A4" s="13"/>
      <c r="B4" s="158" t="s">
        <v>126</v>
      </c>
      <c r="C4" s="158"/>
      <c r="D4" s="158"/>
      <c r="E4" s="158"/>
      <c r="F4" s="158"/>
    </row>
    <row r="5" spans="1:15" ht="321.75" customHeight="1" x14ac:dyDescent="0.2">
      <c r="A5" s="7"/>
      <c r="B5" s="158" t="s">
        <v>127</v>
      </c>
      <c r="C5" s="158"/>
      <c r="D5" s="158"/>
      <c r="E5" s="158"/>
      <c r="F5" s="158"/>
    </row>
    <row r="6" spans="1:15" ht="189.75" customHeight="1" x14ac:dyDescent="0.2">
      <c r="A6" s="13"/>
      <c r="B6" s="158" t="s">
        <v>138</v>
      </c>
      <c r="C6" s="158"/>
      <c r="D6" s="158"/>
      <c r="E6" s="158"/>
      <c r="F6" s="158"/>
    </row>
    <row r="7" spans="1:15" ht="292.5" customHeight="1" x14ac:dyDescent="0.2">
      <c r="A7" s="13"/>
      <c r="B7" s="158" t="s">
        <v>140</v>
      </c>
      <c r="C7" s="158"/>
      <c r="D7" s="158"/>
      <c r="E7" s="158"/>
      <c r="F7" s="158"/>
    </row>
    <row r="8" spans="1:15" ht="15" x14ac:dyDescent="0.2">
      <c r="A8" s="14"/>
      <c r="B8" s="160" t="s">
        <v>146</v>
      </c>
      <c r="C8" s="158"/>
      <c r="D8" s="158"/>
      <c r="E8" s="158"/>
      <c r="F8" s="158"/>
    </row>
    <row r="9" spans="1:15" ht="15" x14ac:dyDescent="0.2">
      <c r="A9" s="14"/>
      <c r="B9" s="60" t="s">
        <v>141</v>
      </c>
      <c r="C9" s="61"/>
      <c r="D9" s="61"/>
      <c r="E9" s="61"/>
      <c r="F9" s="61"/>
    </row>
    <row r="10" spans="1:15" ht="15" x14ac:dyDescent="0.2">
      <c r="A10" s="14"/>
      <c r="B10" s="60" t="s">
        <v>142</v>
      </c>
      <c r="C10" s="61"/>
      <c r="D10" s="61"/>
      <c r="E10" s="61"/>
      <c r="F10" s="61"/>
    </row>
    <row r="11" spans="1:15" ht="15" x14ac:dyDescent="0.2">
      <c r="A11" s="14"/>
      <c r="B11" s="60" t="s">
        <v>143</v>
      </c>
      <c r="C11" s="61"/>
      <c r="D11" s="61"/>
      <c r="E11" s="61"/>
      <c r="F11" s="61"/>
    </row>
    <row r="12" spans="1:15" ht="15" x14ac:dyDescent="0.2">
      <c r="A12" s="14"/>
      <c r="B12" s="60" t="s">
        <v>144</v>
      </c>
      <c r="C12" s="61"/>
      <c r="D12" s="61"/>
      <c r="E12" s="61"/>
      <c r="F12" s="61"/>
    </row>
    <row r="13" spans="1:15" ht="15" x14ac:dyDescent="0.2">
      <c r="A13" s="14"/>
      <c r="B13" s="60" t="s">
        <v>145</v>
      </c>
      <c r="C13" s="61"/>
      <c r="D13" s="61"/>
      <c r="E13" s="61"/>
      <c r="F13" s="61"/>
    </row>
    <row r="14" spans="1:15" ht="53.25" customHeight="1" x14ac:dyDescent="0.2">
      <c r="A14" s="15"/>
      <c r="B14" s="159" t="s">
        <v>128</v>
      </c>
      <c r="C14" s="158"/>
      <c r="D14" s="158"/>
      <c r="E14" s="158"/>
      <c r="F14" s="158"/>
    </row>
    <row r="15" spans="1:15" x14ac:dyDescent="0.2">
      <c r="A15" s="16" t="s">
        <v>2</v>
      </c>
      <c r="B15" s="16" t="s">
        <v>5</v>
      </c>
      <c r="C15" s="17" t="s">
        <v>6</v>
      </c>
      <c r="D15" s="18" t="s">
        <v>7</v>
      </c>
      <c r="E15" s="19" t="s">
        <v>8</v>
      </c>
      <c r="F15" s="74" t="s">
        <v>9</v>
      </c>
    </row>
    <row r="16" spans="1:15" x14ac:dyDescent="0.2">
      <c r="A16" s="7"/>
      <c r="B16" s="62" t="s">
        <v>130</v>
      </c>
      <c r="C16" s="63"/>
      <c r="D16" s="63"/>
      <c r="E16" s="7"/>
      <c r="F16" s="63"/>
    </row>
    <row r="17" spans="1:16" x14ac:dyDescent="0.2">
      <c r="A17" s="13"/>
      <c r="B17" s="64"/>
      <c r="C17" s="65"/>
      <c r="D17" s="66"/>
      <c r="E17" s="21"/>
      <c r="F17" s="68"/>
    </row>
    <row r="18" spans="1:16" ht="89.25" x14ac:dyDescent="0.2">
      <c r="A18" s="14" t="s">
        <v>10</v>
      </c>
      <c r="B18" s="64" t="s">
        <v>133</v>
      </c>
      <c r="C18" s="65" t="s">
        <v>18</v>
      </c>
      <c r="D18" s="66">
        <v>12</v>
      </c>
      <c r="E18" s="23"/>
      <c r="F18" s="75">
        <f>E18*D18</f>
        <v>0</v>
      </c>
    </row>
    <row r="19" spans="1:16" ht="129" customHeight="1" x14ac:dyDescent="0.2">
      <c r="A19" s="14"/>
      <c r="B19" s="64"/>
      <c r="C19" s="65"/>
      <c r="D19" s="66"/>
      <c r="E19" s="24"/>
      <c r="F19" s="75"/>
    </row>
    <row r="20" spans="1:16" x14ac:dyDescent="0.2">
      <c r="A20" s="14"/>
      <c r="B20" s="64"/>
      <c r="C20" s="65"/>
      <c r="D20" s="66"/>
      <c r="E20" s="21"/>
      <c r="F20" s="75"/>
    </row>
    <row r="21" spans="1:16" x14ac:dyDescent="0.2">
      <c r="A21" s="15"/>
      <c r="B21" s="64"/>
      <c r="C21" s="67"/>
      <c r="D21" s="68"/>
      <c r="E21" s="21"/>
      <c r="F21" s="76"/>
    </row>
    <row r="22" spans="1:16" ht="60" customHeight="1" x14ac:dyDescent="0.2">
      <c r="A22" s="15" t="s">
        <v>11</v>
      </c>
      <c r="B22" s="64" t="s">
        <v>134</v>
      </c>
      <c r="C22" s="65" t="s">
        <v>18</v>
      </c>
      <c r="D22" s="66">
        <v>2</v>
      </c>
      <c r="E22" s="23"/>
      <c r="F22" s="75">
        <f>E22*D22</f>
        <v>0</v>
      </c>
    </row>
    <row r="23" spans="1:16" ht="189" customHeight="1" x14ac:dyDescent="0.2">
      <c r="A23" s="15"/>
      <c r="B23" s="64"/>
      <c r="C23" s="65"/>
      <c r="D23" s="66"/>
      <c r="E23" s="24"/>
      <c r="F23" s="75"/>
    </row>
    <row r="24" spans="1:16" x14ac:dyDescent="0.2">
      <c r="A24" s="15"/>
      <c r="B24" s="64"/>
      <c r="C24" s="67"/>
      <c r="D24" s="68"/>
      <c r="E24" s="21"/>
      <c r="F24" s="76"/>
    </row>
    <row r="25" spans="1:16" x14ac:dyDescent="0.2">
      <c r="A25" s="15"/>
      <c r="B25" s="64"/>
      <c r="C25" s="67"/>
      <c r="D25" s="68"/>
      <c r="E25" s="21"/>
      <c r="F25" s="76"/>
    </row>
    <row r="26" spans="1:16" ht="87" customHeight="1" x14ac:dyDescent="0.2">
      <c r="A26" s="14" t="s">
        <v>12</v>
      </c>
      <c r="B26" s="64" t="s">
        <v>135</v>
      </c>
      <c r="C26" s="65" t="s">
        <v>18</v>
      </c>
      <c r="D26" s="66">
        <v>3</v>
      </c>
      <c r="E26" s="23"/>
      <c r="F26" s="75">
        <f>E26*D26</f>
        <v>0</v>
      </c>
    </row>
    <row r="27" spans="1:16" ht="115.5" customHeight="1" x14ac:dyDescent="0.2">
      <c r="A27" s="14"/>
      <c r="B27" s="64"/>
      <c r="C27" s="65"/>
      <c r="D27" s="66"/>
      <c r="E27" s="21"/>
      <c r="F27" s="75"/>
    </row>
    <row r="28" spans="1:16" x14ac:dyDescent="0.2">
      <c r="A28" s="14"/>
      <c r="B28" s="64"/>
      <c r="C28" s="65"/>
      <c r="D28" s="66"/>
      <c r="E28" s="21"/>
      <c r="F28" s="75"/>
    </row>
    <row r="29" spans="1:16" x14ac:dyDescent="0.2">
      <c r="A29" s="14"/>
      <c r="B29" s="64"/>
      <c r="C29" s="65"/>
      <c r="D29" s="66"/>
      <c r="E29" s="21"/>
      <c r="F29" s="75"/>
    </row>
    <row r="30" spans="1:16" x14ac:dyDescent="0.2">
      <c r="A30" s="14"/>
      <c r="B30" s="64"/>
      <c r="C30" s="65"/>
      <c r="D30" s="66"/>
      <c r="E30" s="21"/>
      <c r="F30" s="75"/>
    </row>
    <row r="31" spans="1:16" x14ac:dyDescent="0.2">
      <c r="A31" s="10"/>
      <c r="B31" s="69"/>
      <c r="C31" s="67"/>
      <c r="D31" s="68"/>
      <c r="E31" s="21"/>
      <c r="F31" s="68"/>
      <c r="H31" s="12"/>
      <c r="I31" s="12"/>
      <c r="K31" s="12"/>
      <c r="L31" s="12"/>
      <c r="M31" s="12"/>
      <c r="N31" s="12"/>
      <c r="O31" s="12"/>
      <c r="P31" s="12"/>
    </row>
    <row r="32" spans="1:16" x14ac:dyDescent="0.2">
      <c r="A32" s="7"/>
      <c r="B32" s="62" t="s">
        <v>131</v>
      </c>
      <c r="C32" s="63"/>
      <c r="D32" s="63"/>
      <c r="E32" s="7" t="s">
        <v>45</v>
      </c>
      <c r="F32" s="77">
        <f>F18+F22+F26</f>
        <v>0</v>
      </c>
    </row>
    <row r="33" spans="1:10" x14ac:dyDescent="0.2">
      <c r="A33" s="11"/>
      <c r="B33" s="69"/>
      <c r="C33" s="69"/>
      <c r="D33" s="69"/>
      <c r="E33" s="11"/>
      <c r="F33" s="69"/>
    </row>
    <row r="34" spans="1:10" s="33" customFormat="1" x14ac:dyDescent="0.2">
      <c r="A34" s="26"/>
      <c r="B34" s="70"/>
      <c r="C34" s="71"/>
      <c r="D34" s="72"/>
      <c r="E34" s="28"/>
      <c r="F34" s="72"/>
      <c r="G34" s="29"/>
      <c r="H34" s="30"/>
      <c r="I34" s="31"/>
      <c r="J34" s="32"/>
    </row>
    <row r="35" spans="1:10" s="33" customFormat="1" x14ac:dyDescent="0.2">
      <c r="A35" s="26"/>
      <c r="B35" s="70"/>
      <c r="C35" s="71"/>
      <c r="D35" s="72"/>
      <c r="E35" s="28"/>
      <c r="F35" s="72"/>
      <c r="G35" s="29"/>
      <c r="H35" s="30"/>
      <c r="I35" s="31"/>
      <c r="J35" s="32"/>
    </row>
    <row r="36" spans="1:10" s="37" customFormat="1" x14ac:dyDescent="0.2">
      <c r="A36" s="26"/>
      <c r="B36" s="70"/>
      <c r="C36" s="71"/>
      <c r="D36" s="73"/>
      <c r="E36" s="35"/>
      <c r="F36" s="78"/>
      <c r="G36" s="36"/>
      <c r="H36" s="30"/>
      <c r="I36" s="31"/>
    </row>
    <row r="37" spans="1:10" s="39" customFormat="1" x14ac:dyDescent="0.2">
      <c r="A37" s="26"/>
      <c r="B37" s="70"/>
      <c r="C37" s="71"/>
      <c r="D37" s="73"/>
      <c r="E37" s="35"/>
      <c r="F37" s="79"/>
      <c r="G37" s="36"/>
      <c r="H37" s="30"/>
      <c r="I37" s="38"/>
    </row>
    <row r="38" spans="1:10" s="39" customFormat="1" x14ac:dyDescent="0.2">
      <c r="A38" s="26"/>
      <c r="B38" s="70"/>
      <c r="C38" s="71"/>
      <c r="D38" s="73"/>
      <c r="E38" s="35"/>
      <c r="F38" s="79"/>
      <c r="G38" s="36"/>
      <c r="H38" s="40"/>
      <c r="I38" s="38"/>
    </row>
    <row r="39" spans="1:10" s="44" customFormat="1" x14ac:dyDescent="0.2">
      <c r="A39" s="26"/>
      <c r="B39" s="70"/>
      <c r="C39" s="71"/>
      <c r="D39" s="73"/>
      <c r="E39" s="35"/>
      <c r="F39" s="79"/>
      <c r="G39" s="41"/>
      <c r="H39" s="42"/>
      <c r="I39" s="43"/>
    </row>
    <row r="40" spans="1:10" s="44" customFormat="1" x14ac:dyDescent="0.2">
      <c r="A40" s="26"/>
      <c r="B40" s="27"/>
      <c r="C40" s="26"/>
      <c r="D40" s="34"/>
      <c r="E40" s="35"/>
      <c r="F40" s="79"/>
      <c r="G40" s="41"/>
      <c r="H40" s="42"/>
      <c r="I40" s="43"/>
    </row>
    <row r="41" spans="1:10" s="37" customFormat="1" x14ac:dyDescent="0.2">
      <c r="A41" s="26"/>
      <c r="B41" s="27"/>
      <c r="C41" s="26"/>
      <c r="D41" s="34"/>
      <c r="E41" s="35"/>
      <c r="F41" s="79"/>
      <c r="G41" s="45"/>
      <c r="H41" s="30"/>
      <c r="I41" s="46"/>
      <c r="J41" s="47"/>
    </row>
    <row r="42" spans="1:10" s="37" customFormat="1" x14ac:dyDescent="0.2">
      <c r="A42" s="26"/>
      <c r="B42" s="27"/>
      <c r="C42" s="26"/>
      <c r="D42" s="34"/>
      <c r="E42" s="35"/>
      <c r="F42" s="79"/>
      <c r="G42" s="36"/>
      <c r="H42" s="30"/>
      <c r="I42" s="31"/>
    </row>
    <row r="43" spans="1:10" s="39" customFormat="1" x14ac:dyDescent="0.2">
      <c r="A43" s="26"/>
      <c r="B43" s="27"/>
      <c r="C43" s="26"/>
      <c r="D43" s="34"/>
      <c r="E43" s="35"/>
      <c r="F43" s="79"/>
      <c r="G43" s="36"/>
      <c r="H43" s="40"/>
      <c r="I43" s="38"/>
    </row>
    <row r="44" spans="1:10" s="44" customFormat="1" x14ac:dyDescent="0.2">
      <c r="A44" s="26"/>
      <c r="B44" s="27"/>
      <c r="C44" s="26"/>
      <c r="D44" s="34"/>
      <c r="E44" s="35"/>
      <c r="F44" s="79"/>
      <c r="G44" s="41"/>
      <c r="H44" s="42"/>
      <c r="I44" s="43"/>
    </row>
    <row r="45" spans="1:10" s="44" customFormat="1" x14ac:dyDescent="0.2">
      <c r="A45" s="26"/>
      <c r="B45" s="27"/>
      <c r="C45" s="26"/>
      <c r="D45" s="34"/>
      <c r="E45" s="35"/>
      <c r="F45" s="79"/>
      <c r="G45" s="41"/>
      <c r="H45" s="42"/>
      <c r="I45" s="43"/>
    </row>
    <row r="46" spans="1:10" s="33" customFormat="1" x14ac:dyDescent="0.2">
      <c r="A46" s="26"/>
      <c r="B46" s="27"/>
      <c r="C46" s="26"/>
      <c r="D46" s="34"/>
      <c r="E46" s="35"/>
      <c r="F46" s="79"/>
      <c r="G46" s="29"/>
      <c r="H46" s="30"/>
      <c r="I46" s="31"/>
      <c r="J46" s="32"/>
    </row>
    <row r="47" spans="1:10" s="33" customFormat="1" x14ac:dyDescent="0.2">
      <c r="A47" s="26"/>
      <c r="B47" s="27"/>
      <c r="C47" s="26"/>
      <c r="D47" s="34"/>
      <c r="E47" s="35"/>
      <c r="F47" s="79"/>
      <c r="G47" s="29"/>
      <c r="H47" s="30"/>
      <c r="I47" s="31"/>
      <c r="J47" s="32"/>
    </row>
    <row r="48" spans="1:10" s="44" customFormat="1" x14ac:dyDescent="0.2">
      <c r="A48" s="26"/>
      <c r="B48" s="27"/>
      <c r="C48" s="26"/>
      <c r="D48" s="34"/>
      <c r="E48" s="35"/>
      <c r="F48" s="79"/>
      <c r="G48" s="41"/>
      <c r="H48" s="42"/>
      <c r="I48" s="43"/>
    </row>
    <row r="49" spans="1:10" s="33" customFormat="1" x14ac:dyDescent="0.2">
      <c r="A49" s="26"/>
      <c r="B49" s="27"/>
      <c r="C49" s="26"/>
      <c r="D49" s="34"/>
      <c r="E49" s="35"/>
      <c r="F49" s="79"/>
      <c r="G49" s="29"/>
      <c r="H49" s="30"/>
      <c r="I49" s="31"/>
      <c r="J49" s="32"/>
    </row>
    <row r="50" spans="1:10" s="33" customFormat="1" x14ac:dyDescent="0.2">
      <c r="A50" s="26"/>
      <c r="B50" s="27"/>
      <c r="C50" s="26"/>
      <c r="D50" s="34"/>
      <c r="E50" s="35"/>
      <c r="F50" s="79"/>
      <c r="G50" s="29"/>
      <c r="H50" s="30"/>
      <c r="I50" s="31"/>
      <c r="J50" s="32"/>
    </row>
    <row r="51" spans="1:10" s="44" customFormat="1" x14ac:dyDescent="0.2">
      <c r="A51" s="26"/>
      <c r="B51" s="27"/>
      <c r="C51" s="26"/>
      <c r="D51" s="34"/>
      <c r="E51" s="35"/>
      <c r="F51" s="79"/>
      <c r="G51" s="41"/>
      <c r="H51" s="42"/>
      <c r="I51" s="43"/>
    </row>
    <row r="52" spans="1:10" s="33" customFormat="1" x14ac:dyDescent="0.2">
      <c r="A52" s="26"/>
      <c r="B52" s="27"/>
      <c r="C52" s="26"/>
      <c r="D52" s="34"/>
      <c r="E52" s="35"/>
      <c r="F52" s="79"/>
      <c r="G52" s="29"/>
      <c r="H52" s="30"/>
      <c r="I52" s="31"/>
      <c r="J52" s="32"/>
    </row>
    <row r="53" spans="1:10" s="33" customFormat="1" x14ac:dyDescent="0.2">
      <c r="A53" s="26"/>
      <c r="B53" s="27"/>
      <c r="C53" s="26"/>
      <c r="D53" s="34"/>
      <c r="E53" s="35"/>
      <c r="F53" s="79"/>
      <c r="G53" s="29"/>
      <c r="H53" s="30"/>
      <c r="I53" s="31"/>
      <c r="J53" s="32"/>
    </row>
    <row r="54" spans="1:10" s="33" customFormat="1" x14ac:dyDescent="0.2">
      <c r="A54" s="26"/>
      <c r="B54" s="27"/>
      <c r="C54" s="26"/>
      <c r="D54" s="34"/>
      <c r="E54" s="35"/>
      <c r="F54" s="79"/>
      <c r="G54" s="29"/>
      <c r="H54" s="30"/>
      <c r="I54" s="31"/>
      <c r="J54" s="32"/>
    </row>
    <row r="55" spans="1:10" s="33" customFormat="1" x14ac:dyDescent="0.2">
      <c r="A55" s="26"/>
      <c r="B55" s="27"/>
      <c r="C55" s="26"/>
      <c r="D55" s="34"/>
      <c r="E55" s="35"/>
      <c r="F55" s="79"/>
      <c r="G55" s="29"/>
      <c r="H55" s="30"/>
      <c r="I55" s="31"/>
      <c r="J55" s="32"/>
    </row>
    <row r="56" spans="1:10" s="33" customFormat="1" x14ac:dyDescent="0.2">
      <c r="A56" s="26"/>
      <c r="B56" s="27"/>
      <c r="C56" s="26"/>
      <c r="D56" s="34"/>
      <c r="E56" s="35"/>
      <c r="F56" s="79"/>
      <c r="G56" s="29"/>
      <c r="H56" s="30"/>
      <c r="I56" s="31"/>
      <c r="J56" s="32"/>
    </row>
    <row r="57" spans="1:10" s="33" customFormat="1" x14ac:dyDescent="0.2">
      <c r="A57" s="26"/>
      <c r="B57" s="27"/>
      <c r="C57" s="26"/>
      <c r="D57" s="34"/>
      <c r="E57" s="35"/>
      <c r="F57" s="79"/>
      <c r="G57" s="29"/>
      <c r="H57" s="30"/>
      <c r="I57" s="31"/>
      <c r="J57" s="32"/>
    </row>
    <row r="58" spans="1:10" s="33" customFormat="1" x14ac:dyDescent="0.2">
      <c r="A58" s="26"/>
      <c r="B58" s="27"/>
      <c r="C58" s="26"/>
      <c r="D58" s="34"/>
      <c r="E58" s="35"/>
      <c r="F58" s="79"/>
      <c r="G58" s="29"/>
      <c r="H58" s="30"/>
      <c r="I58" s="31"/>
      <c r="J58" s="32"/>
    </row>
    <row r="59" spans="1:10" s="33" customFormat="1" x14ac:dyDescent="0.2">
      <c r="A59" s="26"/>
      <c r="B59" s="27"/>
      <c r="C59" s="26"/>
      <c r="D59" s="34"/>
      <c r="E59" s="35"/>
      <c r="F59" s="79"/>
      <c r="G59" s="29"/>
      <c r="H59" s="30"/>
      <c r="I59" s="31"/>
      <c r="J59" s="32"/>
    </row>
    <row r="60" spans="1:10" s="33" customFormat="1" x14ac:dyDescent="0.2">
      <c r="A60" s="26"/>
      <c r="B60" s="27"/>
      <c r="C60" s="26"/>
      <c r="D60" s="34"/>
      <c r="E60" s="35"/>
      <c r="F60" s="79"/>
      <c r="G60" s="29"/>
      <c r="H60" s="30"/>
      <c r="I60" s="31"/>
      <c r="J60" s="32"/>
    </row>
    <row r="61" spans="1:10" s="33" customFormat="1" x14ac:dyDescent="0.2">
      <c r="A61" s="26"/>
      <c r="B61" s="27"/>
      <c r="C61" s="26"/>
      <c r="D61" s="34"/>
      <c r="E61" s="35"/>
      <c r="F61" s="35"/>
      <c r="G61" s="29"/>
      <c r="H61" s="30"/>
      <c r="I61" s="31"/>
      <c r="J61" s="32"/>
    </row>
    <row r="62" spans="1:10" s="33" customFormat="1" x14ac:dyDescent="0.2">
      <c r="A62" s="26"/>
      <c r="B62" s="27"/>
      <c r="C62" s="26"/>
      <c r="D62" s="34"/>
      <c r="E62" s="35"/>
      <c r="F62" s="35"/>
      <c r="G62" s="29"/>
      <c r="H62" s="30"/>
      <c r="I62" s="31"/>
      <c r="J62" s="32"/>
    </row>
    <row r="63" spans="1:10" s="33" customFormat="1" x14ac:dyDescent="0.2">
      <c r="A63" s="26"/>
      <c r="B63" s="27"/>
      <c r="C63" s="26"/>
      <c r="D63" s="34"/>
      <c r="E63" s="35"/>
      <c r="F63" s="35"/>
      <c r="G63" s="29"/>
      <c r="H63" s="30"/>
      <c r="I63" s="31"/>
      <c r="J63" s="32"/>
    </row>
    <row r="64" spans="1:10" s="33" customFormat="1" x14ac:dyDescent="0.2">
      <c r="A64" s="26"/>
      <c r="B64" s="27"/>
      <c r="C64" s="26"/>
      <c r="D64" s="34"/>
      <c r="E64" s="35"/>
      <c r="F64" s="35"/>
      <c r="G64" s="29"/>
      <c r="H64" s="30"/>
      <c r="I64" s="31"/>
      <c r="J64" s="32"/>
    </row>
    <row r="65" spans="1:10" s="33" customFormat="1" x14ac:dyDescent="0.2">
      <c r="A65" s="26"/>
      <c r="B65" s="27"/>
      <c r="C65" s="26"/>
      <c r="D65" s="34"/>
      <c r="E65" s="35"/>
      <c r="F65" s="35"/>
      <c r="G65" s="29"/>
      <c r="H65" s="30"/>
      <c r="I65" s="31"/>
      <c r="J65" s="32"/>
    </row>
    <row r="66" spans="1:10" s="33" customFormat="1" x14ac:dyDescent="0.2">
      <c r="A66" s="26"/>
      <c r="B66" s="27"/>
      <c r="C66" s="26"/>
      <c r="D66" s="34"/>
      <c r="E66" s="35"/>
      <c r="F66" s="35"/>
      <c r="G66" s="29"/>
      <c r="H66" s="30"/>
      <c r="I66" s="31"/>
      <c r="J66" s="32"/>
    </row>
    <row r="67" spans="1:10" s="51" customFormat="1" x14ac:dyDescent="0.2">
      <c r="A67" s="26"/>
      <c r="B67" s="27"/>
      <c r="C67" s="26"/>
      <c r="D67" s="34"/>
      <c r="E67" s="35"/>
      <c r="F67" s="35"/>
      <c r="G67" s="29"/>
      <c r="H67" s="48"/>
      <c r="I67" s="49"/>
      <c r="J67" s="50"/>
    </row>
    <row r="68" spans="1:10" s="52" customFormat="1" x14ac:dyDescent="0.2">
      <c r="A68" s="26"/>
      <c r="B68" s="27"/>
      <c r="C68" s="26"/>
      <c r="D68" s="34"/>
      <c r="E68" s="35"/>
      <c r="F68" s="35"/>
      <c r="G68" s="29"/>
      <c r="H68" s="48"/>
      <c r="I68" s="49"/>
    </row>
    <row r="69" spans="1:10" s="52" customFormat="1" x14ac:dyDescent="0.2">
      <c r="A69" s="26"/>
      <c r="B69" s="27"/>
      <c r="C69" s="26"/>
      <c r="D69" s="34"/>
      <c r="E69" s="35"/>
      <c r="F69" s="35"/>
      <c r="G69" s="29"/>
      <c r="H69" s="48"/>
      <c r="I69" s="49"/>
    </row>
    <row r="70" spans="1:10" s="54" customFormat="1" x14ac:dyDescent="0.2">
      <c r="A70" s="26"/>
      <c r="B70" s="27"/>
      <c r="C70" s="26"/>
      <c r="D70" s="34"/>
      <c r="E70" s="35"/>
      <c r="F70" s="35"/>
      <c r="G70" s="29"/>
      <c r="H70" s="48"/>
      <c r="I70" s="53"/>
    </row>
    <row r="71" spans="1:10" s="54" customFormat="1" x14ac:dyDescent="0.2">
      <c r="A71" s="26"/>
      <c r="B71" s="27"/>
      <c r="C71" s="26"/>
      <c r="D71" s="34"/>
      <c r="E71" s="35"/>
      <c r="F71" s="35"/>
      <c r="G71" s="29"/>
      <c r="H71" s="55"/>
      <c r="I71" s="53"/>
    </row>
    <row r="72" spans="1:10" s="44" customFormat="1" x14ac:dyDescent="0.2">
      <c r="A72" s="26"/>
      <c r="B72" s="27"/>
      <c r="C72" s="26"/>
      <c r="D72" s="34"/>
      <c r="E72" s="35"/>
      <c r="F72" s="35"/>
      <c r="G72" s="41"/>
      <c r="H72" s="42"/>
      <c r="I72" s="43"/>
    </row>
    <row r="73" spans="1:10" s="51" customFormat="1" x14ac:dyDescent="0.2">
      <c r="A73" s="26"/>
      <c r="B73" s="27"/>
      <c r="C73" s="26"/>
      <c r="D73" s="34"/>
      <c r="E73" s="35"/>
      <c r="F73" s="35"/>
      <c r="G73" s="29"/>
      <c r="H73" s="48"/>
      <c r="I73" s="49"/>
      <c r="J73" s="50"/>
    </row>
    <row r="74" spans="1:10" s="33" customFormat="1" x14ac:dyDescent="0.2">
      <c r="A74" s="26"/>
      <c r="B74" s="27"/>
      <c r="C74" s="26"/>
      <c r="D74" s="34"/>
      <c r="E74" s="35"/>
      <c r="F74" s="35"/>
      <c r="G74" s="29"/>
      <c r="H74" s="30"/>
      <c r="I74" s="31"/>
      <c r="J74" s="32"/>
    </row>
    <row r="75" spans="1:10" s="33" customFormat="1" x14ac:dyDescent="0.2">
      <c r="A75" s="26"/>
      <c r="B75" s="27"/>
      <c r="C75" s="26"/>
      <c r="D75" s="34"/>
      <c r="E75" s="35"/>
      <c r="F75" s="35"/>
      <c r="G75" s="29"/>
      <c r="H75" s="30"/>
      <c r="I75" s="31"/>
      <c r="J75" s="32"/>
    </row>
    <row r="76" spans="1:10" s="33" customFormat="1" x14ac:dyDescent="0.2">
      <c r="A76" s="26"/>
      <c r="B76" s="27"/>
      <c r="C76" s="26"/>
      <c r="D76" s="34"/>
      <c r="E76" s="35"/>
      <c r="F76" s="35"/>
      <c r="G76" s="29"/>
      <c r="H76" s="30"/>
      <c r="I76" s="31"/>
      <c r="J76" s="32"/>
    </row>
    <row r="77" spans="1:10" s="51" customFormat="1" x14ac:dyDescent="0.2">
      <c r="A77" s="26"/>
      <c r="B77" s="27"/>
      <c r="C77" s="26"/>
      <c r="D77" s="34"/>
      <c r="E77" s="35"/>
      <c r="F77" s="35"/>
      <c r="G77" s="29"/>
      <c r="H77" s="48"/>
      <c r="I77" s="49"/>
      <c r="J77" s="50"/>
    </row>
    <row r="78" spans="1:10" s="51" customFormat="1" x14ac:dyDescent="0.2">
      <c r="A78" s="26"/>
      <c r="B78" s="27"/>
      <c r="C78" s="26"/>
      <c r="D78" s="34"/>
      <c r="E78" s="35"/>
      <c r="F78" s="35"/>
      <c r="G78" s="29"/>
      <c r="H78" s="48"/>
      <c r="I78" s="49"/>
      <c r="J78" s="50"/>
    </row>
    <row r="79" spans="1:10" s="51" customFormat="1" x14ac:dyDescent="0.2">
      <c r="A79" s="26"/>
      <c r="B79" s="27"/>
      <c r="C79" s="26"/>
      <c r="D79" s="34"/>
      <c r="E79" s="35"/>
      <c r="F79" s="35"/>
      <c r="G79" s="29"/>
      <c r="H79" s="48"/>
      <c r="I79" s="49"/>
      <c r="J79" s="50"/>
    </row>
    <row r="80" spans="1:10" s="51" customFormat="1" x14ac:dyDescent="0.2">
      <c r="A80" s="26"/>
      <c r="B80" s="27"/>
      <c r="C80" s="26"/>
      <c r="D80" s="34"/>
      <c r="E80" s="35"/>
      <c r="F80" s="35"/>
      <c r="G80" s="29"/>
      <c r="H80" s="48"/>
      <c r="I80" s="49"/>
      <c r="J80" s="50"/>
    </row>
    <row r="81" spans="1:10" s="51" customFormat="1" x14ac:dyDescent="0.2">
      <c r="A81" s="26"/>
      <c r="B81" s="27"/>
      <c r="C81" s="26"/>
      <c r="D81" s="34"/>
      <c r="E81" s="35"/>
      <c r="F81" s="35"/>
      <c r="G81" s="29"/>
      <c r="H81" s="48"/>
      <c r="I81" s="49"/>
      <c r="J81" s="50"/>
    </row>
    <row r="82" spans="1:10" s="33" customFormat="1" x14ac:dyDescent="0.2">
      <c r="A82" s="26"/>
      <c r="B82" s="27"/>
      <c r="C82" s="26"/>
      <c r="D82" s="34"/>
      <c r="E82" s="35"/>
      <c r="F82" s="35"/>
      <c r="G82" s="29"/>
      <c r="H82" s="30"/>
      <c r="I82" s="31"/>
      <c r="J82" s="32"/>
    </row>
    <row r="83" spans="1:10" s="33" customFormat="1" x14ac:dyDescent="0.2">
      <c r="A83" s="26"/>
      <c r="B83" s="27"/>
      <c r="C83" s="26"/>
      <c r="D83" s="34"/>
      <c r="E83" s="35"/>
      <c r="F83" s="35"/>
      <c r="G83" s="29"/>
      <c r="H83" s="30"/>
      <c r="I83" s="31"/>
      <c r="J83" s="32"/>
    </row>
    <row r="84" spans="1:10" s="37" customFormat="1" x14ac:dyDescent="0.2">
      <c r="A84" s="26"/>
      <c r="B84" s="27"/>
      <c r="C84" s="26"/>
      <c r="D84" s="34"/>
      <c r="E84" s="35"/>
      <c r="F84" s="35"/>
      <c r="G84" s="45"/>
      <c r="H84" s="30"/>
      <c r="I84" s="46"/>
      <c r="J84" s="47"/>
    </row>
    <row r="85" spans="1:10" s="37" customFormat="1" x14ac:dyDescent="0.2">
      <c r="A85" s="26"/>
      <c r="B85" s="27"/>
      <c r="C85" s="26"/>
      <c r="D85" s="34"/>
      <c r="E85" s="35"/>
      <c r="F85" s="35"/>
      <c r="G85" s="36"/>
      <c r="H85" s="30"/>
      <c r="I85" s="31"/>
    </row>
    <row r="86" spans="1:10" s="39" customFormat="1" x14ac:dyDescent="0.2">
      <c r="A86" s="26"/>
      <c r="B86" s="27"/>
      <c r="C86" s="26"/>
      <c r="D86" s="34"/>
      <c r="E86" s="35"/>
      <c r="F86" s="35"/>
      <c r="G86" s="36"/>
      <c r="H86" s="30"/>
      <c r="I86" s="38"/>
    </row>
    <row r="87" spans="1:10" s="39" customFormat="1" x14ac:dyDescent="0.2">
      <c r="A87" s="26"/>
      <c r="B87" s="27"/>
      <c r="C87" s="26"/>
      <c r="D87" s="34"/>
      <c r="E87" s="35"/>
      <c r="F87" s="35"/>
      <c r="G87" s="36"/>
      <c r="H87" s="40"/>
      <c r="I87" s="38"/>
    </row>
    <row r="88" spans="1:10" s="44" customFormat="1" x14ac:dyDescent="0.2">
      <c r="A88" s="26"/>
      <c r="B88" s="27"/>
      <c r="C88" s="26"/>
      <c r="D88" s="34"/>
      <c r="E88" s="35"/>
      <c r="F88" s="35"/>
      <c r="G88" s="41"/>
      <c r="H88" s="42"/>
      <c r="I88" s="43"/>
    </row>
    <row r="89" spans="1:10" s="33" customFormat="1" x14ac:dyDescent="0.2">
      <c r="A89" s="26"/>
      <c r="B89" s="27"/>
      <c r="C89" s="26"/>
      <c r="D89" s="34"/>
      <c r="E89" s="35"/>
      <c r="F89" s="35"/>
      <c r="G89" s="29"/>
      <c r="H89" s="30"/>
      <c r="I89" s="31"/>
      <c r="J89" s="32"/>
    </row>
    <row r="90" spans="1:10" s="33" customFormat="1" x14ac:dyDescent="0.2">
      <c r="A90" s="26"/>
      <c r="B90" s="27"/>
      <c r="C90" s="26"/>
      <c r="D90" s="34"/>
      <c r="E90" s="35"/>
      <c r="F90" s="35"/>
      <c r="G90" s="29"/>
      <c r="H90" s="30"/>
      <c r="I90" s="31"/>
      <c r="J90" s="32"/>
    </row>
    <row r="91" spans="1:10" s="37" customFormat="1" x14ac:dyDescent="0.2">
      <c r="A91" s="26"/>
      <c r="B91" s="27"/>
      <c r="C91" s="26"/>
      <c r="D91" s="34"/>
      <c r="E91" s="35"/>
      <c r="F91" s="35"/>
      <c r="G91" s="45"/>
      <c r="H91" s="30"/>
      <c r="I91" s="46"/>
      <c r="J91" s="47"/>
    </row>
    <row r="92" spans="1:10" s="37" customFormat="1" x14ac:dyDescent="0.2">
      <c r="A92" s="26"/>
      <c r="B92" s="27"/>
      <c r="C92" s="26"/>
      <c r="D92" s="34"/>
      <c r="E92" s="35"/>
      <c r="F92" s="35"/>
      <c r="G92" s="36"/>
      <c r="H92" s="30"/>
      <c r="I92" s="31"/>
    </row>
    <row r="93" spans="1:10" s="39" customFormat="1" x14ac:dyDescent="0.2">
      <c r="A93" s="26"/>
      <c r="B93" s="27"/>
      <c r="C93" s="26"/>
      <c r="D93" s="34"/>
      <c r="E93" s="35"/>
      <c r="F93" s="35"/>
      <c r="G93" s="36"/>
      <c r="H93" s="30"/>
      <c r="I93" s="38"/>
    </row>
    <row r="94" spans="1:10" s="39" customFormat="1" x14ac:dyDescent="0.2">
      <c r="A94" s="26"/>
      <c r="B94" s="27"/>
      <c r="C94" s="26"/>
      <c r="D94" s="34"/>
      <c r="E94" s="35"/>
      <c r="F94" s="35"/>
      <c r="G94" s="36"/>
      <c r="H94" s="40"/>
      <c r="I94" s="38"/>
    </row>
    <row r="95" spans="1:10" s="44" customFormat="1" x14ac:dyDescent="0.2">
      <c r="A95" s="26"/>
      <c r="B95" s="27"/>
      <c r="C95" s="26"/>
      <c r="D95" s="34"/>
      <c r="E95" s="35"/>
      <c r="F95" s="35"/>
      <c r="G95" s="41"/>
      <c r="H95" s="42"/>
      <c r="I95" s="43"/>
    </row>
    <row r="96" spans="1:10" s="44" customFormat="1" x14ac:dyDescent="0.2">
      <c r="A96" s="26"/>
      <c r="B96" s="27"/>
      <c r="C96" s="26"/>
      <c r="D96" s="34"/>
      <c r="E96" s="35"/>
      <c r="F96" s="35"/>
      <c r="G96" s="41"/>
      <c r="H96" s="42"/>
      <c r="I96" s="43"/>
    </row>
    <row r="97" spans="1:10" s="33" customFormat="1" x14ac:dyDescent="0.2">
      <c r="A97" s="26"/>
      <c r="B97" s="27"/>
      <c r="C97" s="26"/>
      <c r="D97" s="34"/>
      <c r="E97" s="35"/>
      <c r="F97" s="35"/>
      <c r="G97" s="29"/>
      <c r="H97" s="30"/>
      <c r="I97" s="31"/>
      <c r="J97" s="32"/>
    </row>
    <row r="98" spans="1:10" s="44" customFormat="1" x14ac:dyDescent="0.2">
      <c r="A98" s="26"/>
      <c r="B98" s="27"/>
      <c r="C98" s="26"/>
      <c r="D98" s="34"/>
      <c r="E98" s="35"/>
      <c r="F98" s="35"/>
      <c r="G98" s="41"/>
      <c r="H98" s="42"/>
      <c r="I98" s="43"/>
    </row>
    <row r="99" spans="1:10" s="44" customFormat="1" x14ac:dyDescent="0.2">
      <c r="A99" s="26"/>
      <c r="B99" s="27"/>
      <c r="C99" s="26"/>
      <c r="D99" s="34"/>
      <c r="E99" s="35"/>
      <c r="F99" s="35"/>
      <c r="G99" s="41"/>
      <c r="H99" s="42"/>
      <c r="I99" s="43"/>
    </row>
    <row r="100" spans="1:10" s="44" customFormat="1" x14ac:dyDescent="0.2">
      <c r="A100" s="26"/>
      <c r="B100" s="27"/>
      <c r="C100" s="26"/>
      <c r="D100" s="34"/>
      <c r="E100" s="35"/>
      <c r="F100" s="35"/>
      <c r="G100" s="41"/>
      <c r="H100" s="42"/>
      <c r="I100" s="43"/>
    </row>
    <row r="101" spans="1:10" s="44" customFormat="1" x14ac:dyDescent="0.2">
      <c r="A101" s="26"/>
      <c r="B101" s="27"/>
      <c r="C101" s="26"/>
      <c r="D101" s="34"/>
      <c r="E101" s="35"/>
      <c r="F101" s="35"/>
      <c r="G101" s="41"/>
      <c r="H101" s="42"/>
      <c r="I101" s="43"/>
    </row>
    <row r="102" spans="1:10" s="44" customFormat="1" x14ac:dyDescent="0.2">
      <c r="A102" s="26"/>
      <c r="B102" s="27"/>
      <c r="C102" s="26"/>
      <c r="D102" s="34"/>
      <c r="E102" s="35"/>
      <c r="F102" s="35"/>
      <c r="G102" s="41"/>
      <c r="H102" s="42"/>
      <c r="I102" s="43"/>
    </row>
    <row r="103" spans="1:10" s="44" customFormat="1" x14ac:dyDescent="0.2">
      <c r="A103" s="26"/>
      <c r="B103" s="27"/>
      <c r="C103" s="26"/>
      <c r="D103" s="34"/>
      <c r="E103" s="35"/>
      <c r="F103" s="35"/>
      <c r="G103" s="41"/>
      <c r="H103" s="42"/>
      <c r="I103" s="43"/>
    </row>
    <row r="104" spans="1:10" s="44" customFormat="1" x14ac:dyDescent="0.2">
      <c r="A104" s="26"/>
      <c r="B104" s="27"/>
      <c r="C104" s="26"/>
      <c r="D104" s="34"/>
      <c r="E104" s="35"/>
      <c r="F104" s="35"/>
      <c r="G104" s="41"/>
      <c r="H104" s="42"/>
      <c r="I104" s="43"/>
    </row>
    <row r="105" spans="1:10" s="44" customFormat="1" x14ac:dyDescent="0.2">
      <c r="A105" s="26"/>
      <c r="B105" s="27"/>
      <c r="C105" s="26"/>
      <c r="D105" s="34"/>
      <c r="E105" s="35"/>
      <c r="F105" s="35"/>
      <c r="G105" s="41"/>
      <c r="H105" s="42"/>
      <c r="I105" s="43"/>
    </row>
    <row r="106" spans="1:10" s="33" customFormat="1" x14ac:dyDescent="0.2">
      <c r="A106" s="26"/>
      <c r="B106" s="27"/>
      <c r="C106" s="26"/>
      <c r="D106" s="34"/>
      <c r="E106" s="35"/>
      <c r="F106" s="35"/>
      <c r="G106" s="29"/>
      <c r="H106" s="30"/>
      <c r="I106" s="31"/>
      <c r="J106" s="32"/>
    </row>
    <row r="107" spans="1:10" s="39" customFormat="1" x14ac:dyDescent="0.2">
      <c r="A107" s="26"/>
      <c r="B107" s="27"/>
      <c r="C107" s="26"/>
      <c r="D107" s="34"/>
      <c r="E107" s="35"/>
      <c r="F107" s="35"/>
      <c r="G107" s="36"/>
      <c r="H107" s="40"/>
      <c r="I107" s="38"/>
    </row>
    <row r="108" spans="1:10" s="39" customFormat="1" x14ac:dyDescent="0.2">
      <c r="A108" s="26"/>
      <c r="B108" s="27"/>
      <c r="C108" s="26"/>
      <c r="D108" s="34"/>
      <c r="E108" s="35"/>
      <c r="F108" s="35"/>
      <c r="G108" s="36"/>
      <c r="H108" s="40"/>
      <c r="I108" s="38"/>
    </row>
    <row r="109" spans="1:10" s="33" customFormat="1" x14ac:dyDescent="0.2">
      <c r="A109" s="26"/>
      <c r="B109" s="27"/>
      <c r="C109" s="26"/>
      <c r="D109" s="34"/>
      <c r="E109" s="35"/>
      <c r="F109" s="35"/>
      <c r="G109" s="36"/>
      <c r="H109" s="30"/>
      <c r="I109" s="31"/>
      <c r="J109" s="32"/>
    </row>
    <row r="110" spans="1:10" s="39" customFormat="1" x14ac:dyDescent="0.2">
      <c r="A110" s="26"/>
      <c r="B110" s="27"/>
      <c r="C110" s="26"/>
      <c r="D110" s="34"/>
      <c r="E110" s="35"/>
      <c r="F110" s="35"/>
      <c r="G110" s="36"/>
      <c r="H110" s="40"/>
      <c r="I110" s="38"/>
    </row>
    <row r="111" spans="1:10" s="39" customFormat="1" x14ac:dyDescent="0.2">
      <c r="A111" s="26"/>
      <c r="B111" s="27"/>
      <c r="C111" s="26"/>
      <c r="D111" s="34"/>
      <c r="E111" s="35"/>
      <c r="F111" s="35"/>
      <c r="G111" s="36"/>
      <c r="H111" s="40"/>
      <c r="I111" s="38"/>
    </row>
    <row r="112" spans="1:10" s="58" customFormat="1" ht="14.25" customHeight="1" x14ac:dyDescent="0.2">
      <c r="A112" s="26"/>
      <c r="B112" s="27"/>
      <c r="C112" s="26"/>
      <c r="D112" s="34"/>
      <c r="E112" s="35"/>
      <c r="F112" s="35"/>
      <c r="G112" s="56"/>
      <c r="H112" s="30"/>
      <c r="I112" s="57"/>
      <c r="J112" s="32"/>
    </row>
    <row r="113" spans="1:10" s="39" customFormat="1" x14ac:dyDescent="0.2">
      <c r="A113" s="26"/>
      <c r="B113" s="27"/>
      <c r="C113" s="26"/>
      <c r="D113" s="34"/>
      <c r="E113" s="35"/>
      <c r="F113" s="35"/>
      <c r="G113" s="36"/>
      <c r="H113" s="40"/>
      <c r="I113" s="38"/>
    </row>
    <row r="114" spans="1:10" s="39" customFormat="1" x14ac:dyDescent="0.2">
      <c r="A114" s="26"/>
      <c r="B114" s="27"/>
      <c r="C114" s="26"/>
      <c r="D114" s="34"/>
      <c r="E114" s="35"/>
      <c r="F114" s="35"/>
      <c r="G114" s="36"/>
      <c r="H114" s="40"/>
      <c r="I114" s="38"/>
    </row>
    <row r="115" spans="1:10" s="58" customFormat="1" ht="14.25" customHeight="1" x14ac:dyDescent="0.2">
      <c r="A115" s="26"/>
      <c r="B115" s="27"/>
      <c r="C115" s="26"/>
      <c r="D115" s="34"/>
      <c r="E115" s="35"/>
      <c r="F115" s="35"/>
      <c r="G115" s="56"/>
      <c r="H115" s="30"/>
      <c r="I115" s="57"/>
      <c r="J115" s="32"/>
    </row>
    <row r="116" spans="1:10" s="39" customFormat="1" x14ac:dyDescent="0.2">
      <c r="A116" s="26"/>
      <c r="B116" s="27"/>
      <c r="C116" s="26"/>
      <c r="D116" s="34"/>
      <c r="E116" s="35"/>
      <c r="F116" s="35"/>
      <c r="G116" s="36"/>
      <c r="H116" s="40"/>
      <c r="I116" s="38"/>
    </row>
    <row r="117" spans="1:10" s="39" customFormat="1" x14ac:dyDescent="0.2">
      <c r="A117" s="26"/>
      <c r="B117" s="27"/>
      <c r="C117" s="26"/>
      <c r="D117" s="34"/>
      <c r="E117" s="35"/>
      <c r="F117" s="35"/>
      <c r="G117" s="36"/>
      <c r="H117" s="40"/>
      <c r="I117" s="38"/>
    </row>
    <row r="118" spans="1:10" s="33" customFormat="1" x14ac:dyDescent="0.2">
      <c r="A118" s="26"/>
      <c r="B118" s="27"/>
      <c r="C118" s="26"/>
      <c r="D118" s="34"/>
      <c r="E118" s="35"/>
      <c r="F118" s="35"/>
      <c r="G118" s="36"/>
      <c r="H118" s="30"/>
      <c r="I118" s="31"/>
      <c r="J118" s="32"/>
    </row>
    <row r="119" spans="1:10" s="39" customFormat="1" x14ac:dyDescent="0.2">
      <c r="A119" s="26"/>
      <c r="B119" s="27"/>
      <c r="C119" s="26"/>
      <c r="D119" s="34"/>
      <c r="E119" s="35"/>
      <c r="F119" s="35"/>
      <c r="G119" s="36"/>
      <c r="H119" s="40"/>
      <c r="I119" s="38"/>
    </row>
    <row r="120" spans="1:10" s="39" customFormat="1" x14ac:dyDescent="0.2">
      <c r="A120" s="26"/>
      <c r="B120" s="27"/>
      <c r="C120" s="26"/>
      <c r="D120" s="34"/>
      <c r="E120" s="35"/>
      <c r="F120" s="35"/>
      <c r="G120" s="36"/>
      <c r="H120" s="40"/>
      <c r="I120" s="38"/>
    </row>
    <row r="121" spans="1:10" s="39" customFormat="1" x14ac:dyDescent="0.2">
      <c r="A121" s="26"/>
      <c r="B121" s="27"/>
      <c r="C121" s="26"/>
      <c r="D121" s="34"/>
      <c r="E121" s="35"/>
      <c r="F121" s="35"/>
      <c r="G121" s="36"/>
      <c r="H121" s="40"/>
      <c r="I121" s="38"/>
    </row>
    <row r="235" spans="7:10" x14ac:dyDescent="0.2">
      <c r="G235" s="59"/>
      <c r="J235" s="12"/>
    </row>
    <row r="236" spans="7:10" x14ac:dyDescent="0.2">
      <c r="G236" s="59"/>
      <c r="J236" s="12"/>
    </row>
    <row r="237" spans="7:10" x14ac:dyDescent="0.2">
      <c r="G237" s="59"/>
      <c r="J237" s="12"/>
    </row>
    <row r="238" spans="7:10" x14ac:dyDescent="0.2">
      <c r="G238" s="59"/>
      <c r="J238" s="12"/>
    </row>
    <row r="239" spans="7:10" x14ac:dyDescent="0.2">
      <c r="G239" s="59"/>
      <c r="J239" s="12"/>
    </row>
    <row r="240" spans="7:10" x14ac:dyDescent="0.2">
      <c r="G240" s="59"/>
      <c r="J240" s="12"/>
    </row>
    <row r="241" spans="7:10" x14ac:dyDescent="0.2">
      <c r="G241" s="59"/>
      <c r="J241" s="12"/>
    </row>
    <row r="242" spans="7:10" x14ac:dyDescent="0.2">
      <c r="G242" s="59"/>
      <c r="J242" s="12"/>
    </row>
    <row r="243" spans="7:10" x14ac:dyDescent="0.2">
      <c r="G243" s="59"/>
      <c r="J243" s="12"/>
    </row>
    <row r="244" spans="7:10" x14ac:dyDescent="0.2">
      <c r="G244" s="59"/>
      <c r="J244" s="12"/>
    </row>
    <row r="246" spans="7:10" x14ac:dyDescent="0.2">
      <c r="G246" s="59"/>
      <c r="J246" s="12"/>
    </row>
    <row r="247" spans="7:10" x14ac:dyDescent="0.2">
      <c r="G247" s="59"/>
      <c r="J247" s="12"/>
    </row>
    <row r="248" spans="7:10" x14ac:dyDescent="0.2">
      <c r="G248" s="59"/>
      <c r="J248" s="12"/>
    </row>
    <row r="249" spans="7:10" x14ac:dyDescent="0.2">
      <c r="G249" s="59"/>
      <c r="J249" s="12"/>
    </row>
    <row r="250" spans="7:10" x14ac:dyDescent="0.2">
      <c r="G250" s="59"/>
      <c r="J250" s="12"/>
    </row>
    <row r="252" spans="7:10" x14ac:dyDescent="0.2">
      <c r="G252" s="59"/>
      <c r="J252" s="12"/>
    </row>
    <row r="253" spans="7:10" x14ac:dyDescent="0.2">
      <c r="G253" s="59"/>
      <c r="J253" s="12"/>
    </row>
    <row r="254" spans="7:10" x14ac:dyDescent="0.2">
      <c r="G254" s="59"/>
      <c r="J254" s="12"/>
    </row>
    <row r="255" spans="7:10" x14ac:dyDescent="0.2">
      <c r="G255" s="59"/>
      <c r="J255" s="12"/>
    </row>
    <row r="256" spans="7:10" x14ac:dyDescent="0.2">
      <c r="G256" s="59"/>
      <c r="J256" s="12"/>
    </row>
    <row r="257" spans="7:10" x14ac:dyDescent="0.2">
      <c r="G257" s="59"/>
      <c r="J257" s="12"/>
    </row>
    <row r="258" spans="7:10" x14ac:dyDescent="0.2">
      <c r="G258" s="59"/>
      <c r="J258" s="12"/>
    </row>
    <row r="259" spans="7:10" x14ac:dyDescent="0.2">
      <c r="G259" s="59"/>
      <c r="J259" s="12"/>
    </row>
    <row r="260" spans="7:10" x14ac:dyDescent="0.2">
      <c r="G260" s="59"/>
      <c r="J260" s="12"/>
    </row>
    <row r="262" spans="7:10" x14ac:dyDescent="0.2">
      <c r="G262" s="59"/>
      <c r="J262" s="12"/>
    </row>
    <row r="263" spans="7:10" x14ac:dyDescent="0.2">
      <c r="G263" s="59"/>
      <c r="J263" s="12"/>
    </row>
    <row r="264" spans="7:10" x14ac:dyDescent="0.2">
      <c r="G264" s="59"/>
      <c r="J264" s="12"/>
    </row>
    <row r="265" spans="7:10" x14ac:dyDescent="0.2">
      <c r="G265" s="59"/>
      <c r="J265" s="12"/>
    </row>
    <row r="266" spans="7:10" x14ac:dyDescent="0.2">
      <c r="G266" s="59"/>
      <c r="J266" s="12"/>
    </row>
    <row r="267" spans="7:10" x14ac:dyDescent="0.2">
      <c r="G267" s="59"/>
      <c r="J267" s="12"/>
    </row>
    <row r="268" spans="7:10" x14ac:dyDescent="0.2">
      <c r="G268" s="59"/>
      <c r="J268" s="12"/>
    </row>
    <row r="269" spans="7:10" x14ac:dyDescent="0.2">
      <c r="G269" s="59"/>
      <c r="J269" s="12"/>
    </row>
    <row r="270" spans="7:10" x14ac:dyDescent="0.2">
      <c r="G270" s="59"/>
      <c r="J270" s="12"/>
    </row>
    <row r="271" spans="7:10" x14ac:dyDescent="0.2">
      <c r="G271" s="59"/>
      <c r="J271" s="12"/>
    </row>
    <row r="272" spans="7:10" x14ac:dyDescent="0.2">
      <c r="G272" s="59"/>
      <c r="J272" s="12"/>
    </row>
    <row r="273" spans="7:10" x14ac:dyDescent="0.2">
      <c r="G273" s="59"/>
      <c r="J273" s="12"/>
    </row>
    <row r="274" spans="7:10" x14ac:dyDescent="0.2">
      <c r="G274" s="59"/>
      <c r="J274" s="12"/>
    </row>
    <row r="275" spans="7:10" x14ac:dyDescent="0.2">
      <c r="G275" s="59"/>
      <c r="J275" s="12"/>
    </row>
    <row r="276" spans="7:10" x14ac:dyDescent="0.2">
      <c r="G276" s="59"/>
      <c r="J276" s="12"/>
    </row>
    <row r="277" spans="7:10" x14ac:dyDescent="0.2">
      <c r="G277" s="59"/>
      <c r="J277" s="12"/>
    </row>
    <row r="278" spans="7:10" x14ac:dyDescent="0.2">
      <c r="G278" s="59"/>
      <c r="J278" s="12"/>
    </row>
    <row r="279" spans="7:10" x14ac:dyDescent="0.2">
      <c r="G279" s="59"/>
      <c r="J279" s="12"/>
    </row>
    <row r="280" spans="7:10" x14ac:dyDescent="0.2">
      <c r="G280" s="59"/>
      <c r="J280" s="12"/>
    </row>
    <row r="281" spans="7:10" x14ac:dyDescent="0.2">
      <c r="G281" s="59"/>
      <c r="J281" s="12"/>
    </row>
    <row r="282" spans="7:10" x14ac:dyDescent="0.2">
      <c r="G282" s="59"/>
      <c r="J282" s="12"/>
    </row>
    <row r="283" spans="7:10" x14ac:dyDescent="0.2">
      <c r="G283" s="59"/>
      <c r="J283" s="12"/>
    </row>
    <row r="284" spans="7:10" x14ac:dyDescent="0.2">
      <c r="G284" s="59"/>
      <c r="J284" s="12"/>
    </row>
    <row r="285" spans="7:10" x14ac:dyDescent="0.2">
      <c r="G285" s="59"/>
      <c r="J285" s="12"/>
    </row>
    <row r="286" spans="7:10" x14ac:dyDescent="0.2">
      <c r="G286" s="59"/>
      <c r="J286" s="12"/>
    </row>
    <row r="287" spans="7:10" x14ac:dyDescent="0.2">
      <c r="G287" s="59"/>
      <c r="J287" s="12"/>
    </row>
    <row r="288" spans="7:10" x14ac:dyDescent="0.2">
      <c r="G288" s="59"/>
      <c r="J288" s="12"/>
    </row>
    <row r="289" spans="7:10" x14ac:dyDescent="0.2">
      <c r="G289" s="59"/>
      <c r="J289" s="12"/>
    </row>
    <row r="290" spans="7:10" x14ac:dyDescent="0.2">
      <c r="G290" s="59"/>
      <c r="J290" s="12"/>
    </row>
    <row r="291" spans="7:10" x14ac:dyDescent="0.2">
      <c r="G291" s="59"/>
      <c r="J291" s="12"/>
    </row>
    <row r="292" spans="7:10" x14ac:dyDescent="0.2">
      <c r="G292" s="59"/>
      <c r="J292" s="12"/>
    </row>
    <row r="293" spans="7:10" x14ac:dyDescent="0.2">
      <c r="G293" s="59"/>
      <c r="J293" s="12"/>
    </row>
    <row r="294" spans="7:10" x14ac:dyDescent="0.2">
      <c r="G294" s="59"/>
      <c r="J294" s="12"/>
    </row>
    <row r="295" spans="7:10" x14ac:dyDescent="0.2">
      <c r="G295" s="59"/>
      <c r="J295" s="12"/>
    </row>
    <row r="296" spans="7:10" x14ac:dyDescent="0.2">
      <c r="G296" s="59"/>
      <c r="J296" s="12"/>
    </row>
    <row r="297" spans="7:10" x14ac:dyDescent="0.2">
      <c r="G297" s="59"/>
      <c r="J297" s="12"/>
    </row>
    <row r="298" spans="7:10" x14ac:dyDescent="0.2">
      <c r="G298" s="59"/>
      <c r="J298" s="12"/>
    </row>
    <row r="299" spans="7:10" x14ac:dyDescent="0.2">
      <c r="G299" s="59"/>
      <c r="J299" s="12"/>
    </row>
    <row r="300" spans="7:10" x14ac:dyDescent="0.2">
      <c r="G300" s="59"/>
      <c r="J300" s="12"/>
    </row>
    <row r="301" spans="7:10" x14ac:dyDescent="0.2">
      <c r="G301" s="59"/>
      <c r="J301" s="12"/>
    </row>
    <row r="302" spans="7:10" x14ac:dyDescent="0.2">
      <c r="G302" s="59"/>
      <c r="J302" s="12"/>
    </row>
    <row r="303" spans="7:10" x14ac:dyDescent="0.2">
      <c r="G303" s="59"/>
      <c r="J303" s="12"/>
    </row>
    <row r="304" spans="7:10" x14ac:dyDescent="0.2">
      <c r="G304" s="59"/>
      <c r="J304" s="12"/>
    </row>
    <row r="305" spans="7:10" x14ac:dyDescent="0.2">
      <c r="G305" s="59"/>
      <c r="J305" s="12"/>
    </row>
    <row r="306" spans="7:10" x14ac:dyDescent="0.2">
      <c r="G306" s="59"/>
      <c r="J306" s="12"/>
    </row>
    <row r="307" spans="7:10" x14ac:dyDescent="0.2">
      <c r="G307" s="59"/>
      <c r="J307" s="12"/>
    </row>
    <row r="308" spans="7:10" x14ac:dyDescent="0.2">
      <c r="G308" s="59"/>
      <c r="J308" s="12"/>
    </row>
    <row r="309" spans="7:10" x14ac:dyDescent="0.2">
      <c r="G309" s="59"/>
      <c r="J309" s="12"/>
    </row>
    <row r="310" spans="7:10" x14ac:dyDescent="0.2">
      <c r="G310" s="59"/>
      <c r="J310" s="12"/>
    </row>
    <row r="311" spans="7:10" x14ac:dyDescent="0.2">
      <c r="G311" s="59"/>
      <c r="J311" s="12"/>
    </row>
    <row r="312" spans="7:10" x14ac:dyDescent="0.2">
      <c r="G312" s="59"/>
      <c r="J312" s="12"/>
    </row>
    <row r="313" spans="7:10" x14ac:dyDescent="0.2">
      <c r="G313" s="59"/>
      <c r="J313" s="12"/>
    </row>
    <row r="314" spans="7:10" x14ac:dyDescent="0.2">
      <c r="G314" s="59"/>
      <c r="J314" s="12"/>
    </row>
    <row r="315" spans="7:10" x14ac:dyDescent="0.2">
      <c r="G315" s="59"/>
      <c r="J315" s="12"/>
    </row>
    <row r="316" spans="7:10" x14ac:dyDescent="0.2">
      <c r="G316" s="59"/>
      <c r="J316" s="12"/>
    </row>
    <row r="317" spans="7:10" x14ac:dyDescent="0.2">
      <c r="G317" s="59"/>
      <c r="J317" s="12"/>
    </row>
    <row r="318" spans="7:10" x14ac:dyDescent="0.2">
      <c r="G318" s="59"/>
      <c r="J318" s="12"/>
    </row>
    <row r="319" spans="7:10" x14ac:dyDescent="0.2">
      <c r="G319" s="59"/>
      <c r="J319" s="12"/>
    </row>
    <row r="320" spans="7:10" x14ac:dyDescent="0.2">
      <c r="G320" s="59"/>
      <c r="J320" s="12"/>
    </row>
    <row r="321" spans="7:10" x14ac:dyDescent="0.2">
      <c r="G321" s="59"/>
      <c r="J321" s="12"/>
    </row>
    <row r="322" spans="7:10" x14ac:dyDescent="0.2">
      <c r="G322" s="59"/>
      <c r="J322" s="12"/>
    </row>
    <row r="323" spans="7:10" x14ac:dyDescent="0.2">
      <c r="G323" s="59"/>
      <c r="J323" s="12"/>
    </row>
    <row r="324" spans="7:10" x14ac:dyDescent="0.2">
      <c r="G324" s="59"/>
      <c r="J324" s="12"/>
    </row>
    <row r="325" spans="7:10" x14ac:dyDescent="0.2">
      <c r="G325" s="59"/>
      <c r="J325" s="12"/>
    </row>
    <row r="326" spans="7:10" x14ac:dyDescent="0.2">
      <c r="G326" s="59"/>
      <c r="J326" s="12"/>
    </row>
    <row r="327" spans="7:10" x14ac:dyDescent="0.2">
      <c r="G327" s="59"/>
      <c r="J327" s="12"/>
    </row>
    <row r="328" spans="7:10" x14ac:dyDescent="0.2">
      <c r="G328" s="59"/>
      <c r="J328" s="12"/>
    </row>
    <row r="329" spans="7:10" x14ac:dyDescent="0.2">
      <c r="G329" s="59"/>
      <c r="J329" s="12"/>
    </row>
    <row r="330" spans="7:10" x14ac:dyDescent="0.2">
      <c r="G330" s="59"/>
      <c r="J330" s="12"/>
    </row>
    <row r="331" spans="7:10" x14ac:dyDescent="0.2">
      <c r="G331" s="59"/>
      <c r="J331" s="12"/>
    </row>
    <row r="332" spans="7:10" x14ac:dyDescent="0.2">
      <c r="G332" s="59"/>
      <c r="J332" s="12"/>
    </row>
    <row r="333" spans="7:10" x14ac:dyDescent="0.2">
      <c r="G333" s="59"/>
      <c r="J333" s="12"/>
    </row>
    <row r="334" spans="7:10" x14ac:dyDescent="0.2">
      <c r="G334" s="59"/>
      <c r="J334" s="12"/>
    </row>
    <row r="335" spans="7:10" x14ac:dyDescent="0.2">
      <c r="G335" s="59"/>
      <c r="J335" s="12"/>
    </row>
    <row r="336" spans="7:10" x14ac:dyDescent="0.2">
      <c r="G336" s="59"/>
      <c r="J336" s="12"/>
    </row>
    <row r="337" spans="7:10" x14ac:dyDescent="0.2">
      <c r="G337" s="59"/>
      <c r="J337" s="12"/>
    </row>
    <row r="338" spans="7:10" x14ac:dyDescent="0.2">
      <c r="G338" s="59"/>
      <c r="J338" s="12"/>
    </row>
    <row r="339" spans="7:10" x14ac:dyDescent="0.2">
      <c r="G339" s="59"/>
      <c r="J339" s="12"/>
    </row>
    <row r="340" spans="7:10" x14ac:dyDescent="0.2">
      <c r="G340" s="59"/>
      <c r="J340" s="12"/>
    </row>
    <row r="341" spans="7:10" x14ac:dyDescent="0.2">
      <c r="G341" s="59"/>
      <c r="J341" s="12"/>
    </row>
    <row r="342" spans="7:10" x14ac:dyDescent="0.2">
      <c r="G342" s="59"/>
      <c r="J342" s="12"/>
    </row>
    <row r="343" spans="7:10" x14ac:dyDescent="0.2">
      <c r="G343" s="59"/>
      <c r="J343" s="12"/>
    </row>
    <row r="351" spans="7:10" ht="15" customHeight="1" x14ac:dyDescent="0.2"/>
  </sheetData>
  <sheetProtection password="C1B6" sheet="1"/>
  <mergeCells count="7">
    <mergeCell ref="B3:F3"/>
    <mergeCell ref="B4:F4"/>
    <mergeCell ref="B5:F5"/>
    <mergeCell ref="B6:F6"/>
    <mergeCell ref="B7:F7"/>
    <mergeCell ref="B14:F14"/>
    <mergeCell ref="B8:F8"/>
  </mergeCells>
  <pageMargins left="0.74803149606299213" right="0.74803149606299213" top="0.98425196850393704" bottom="0.98425196850393704" header="0.51181102362204722" footer="0.51181102362204722"/>
  <pageSetup paperSize="9" scale="94" firstPageNumber="36" orientation="portrait" r:id="rId1"/>
  <headerFooter alignWithMargins="0">
    <oddHeader>&amp;L&amp;7Osnovna škola Budinščina&amp;CTroskovnik el. inst. utičnica i rasvjete</oddHeader>
    <oddFooter>&amp;L&amp;7projektant:Darko Petrović ing.el&amp;C&amp;7&amp;A
&amp;R&amp;7&amp;P
&amp;D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0"/>
  <sheetViews>
    <sheetView zoomScale="160" zoomScaleNormal="160" workbookViewId="0">
      <selection activeCell="C4" sqref="C4"/>
    </sheetView>
  </sheetViews>
  <sheetFormatPr defaultRowHeight="12.75" x14ac:dyDescent="0.2"/>
  <cols>
    <col min="2" max="2" width="26.7109375" customWidth="1"/>
    <col min="3" max="3" width="16.5703125" style="1" customWidth="1"/>
  </cols>
  <sheetData>
    <row r="2" spans="1:4" x14ac:dyDescent="0.2">
      <c r="B2" s="161" t="s">
        <v>147</v>
      </c>
      <c r="C2" s="162"/>
    </row>
    <row r="4" spans="1:4" x14ac:dyDescent="0.2">
      <c r="B4" s="2" t="s">
        <v>136</v>
      </c>
      <c r="C4" s="3">
        <f>Elektroinstalacije!F204</f>
        <v>0</v>
      </c>
    </row>
    <row r="5" spans="1:4" x14ac:dyDescent="0.2">
      <c r="B5" s="2" t="s">
        <v>130</v>
      </c>
      <c r="C5" s="3">
        <f>'PVC STOLARIJA'!F32</f>
        <v>0</v>
      </c>
    </row>
    <row r="6" spans="1:4" x14ac:dyDescent="0.2">
      <c r="B6" s="2" t="s">
        <v>4</v>
      </c>
      <c r="C6" s="3">
        <f>C5+C4</f>
        <v>0</v>
      </c>
    </row>
    <row r="7" spans="1:4" x14ac:dyDescent="0.2">
      <c r="A7" s="4"/>
      <c r="B7" s="5"/>
      <c r="C7" s="6"/>
      <c r="D7" s="4"/>
    </row>
    <row r="8" spans="1:4" x14ac:dyDescent="0.2">
      <c r="B8" s="2" t="s">
        <v>132</v>
      </c>
      <c r="C8" s="3">
        <f>C6*0.25</f>
        <v>0</v>
      </c>
    </row>
    <row r="9" spans="1:4" x14ac:dyDescent="0.2">
      <c r="A9" s="4"/>
      <c r="B9" s="5"/>
      <c r="C9" s="6"/>
      <c r="D9" s="4"/>
    </row>
    <row r="10" spans="1:4" x14ac:dyDescent="0.2">
      <c r="B10" s="2" t="s">
        <v>137</v>
      </c>
      <c r="C10" s="3">
        <f>C8+C6</f>
        <v>0</v>
      </c>
    </row>
  </sheetData>
  <sheetProtection password="C1B6" sheet="1"/>
  <mergeCells count="1">
    <mergeCell ref="B2:C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9385F049341A48ACD5DCC75C880F2D" ma:contentTypeVersion="12" ma:contentTypeDescription="Create a new document." ma:contentTypeScope="" ma:versionID="9cf8f93b18da5a985e05e72f67e163b3">
  <xsd:schema xmlns:xsd="http://www.w3.org/2001/XMLSchema" xmlns:xs="http://www.w3.org/2001/XMLSchema" xmlns:p="http://schemas.microsoft.com/office/2006/metadata/properties" xmlns:ns2="218b37e1-6dd0-4ae1-8b31-617f6c2e5b45" xmlns:ns3="245500d7-8ce5-48ff-b446-9b2afecd6cec" targetNamespace="http://schemas.microsoft.com/office/2006/metadata/properties" ma:root="true" ma:fieldsID="87a7c1b544e9dac1636c3982cd905a00" ns2:_="" ns3:_="">
    <xsd:import namespace="218b37e1-6dd0-4ae1-8b31-617f6c2e5b45"/>
    <xsd:import namespace="245500d7-8ce5-48ff-b446-9b2afecd6ce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8b37e1-6dd0-4ae1-8b31-617f6c2e5b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45500d7-8ce5-48ff-b446-9b2afecd6cec"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573CE32-0C1C-45DE-9215-EDD30F1157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8b37e1-6dd0-4ae1-8b31-617f6c2e5b45"/>
    <ds:schemaRef ds:uri="245500d7-8ce5-48ff-b446-9b2afecd6c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8675CA8-0874-4AFE-8CD4-D3E96611477D}">
  <ds:schemaRefs>
    <ds:schemaRef ds:uri="http://schemas.microsoft.com/sharepoint/v3/contenttype/forms"/>
  </ds:schemaRefs>
</ds:datastoreItem>
</file>

<file path=customXml/itemProps3.xml><?xml version="1.0" encoding="utf-8"?>
<ds:datastoreItem xmlns:ds="http://schemas.openxmlformats.org/officeDocument/2006/customXml" ds:itemID="{4469A5BC-0F24-4BC9-8BA1-0D21C77A817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emplate/>
  <TotalTime>14</TotalTime>
  <Application>Microsoft Excel</Application>
  <DocSecurity>0</DocSecurity>
  <ScaleCrop>false</ScaleCrop>
  <HeadingPairs>
    <vt:vector size="4" baseType="variant">
      <vt:variant>
        <vt:lpstr>Radni listovi</vt:lpstr>
      </vt:variant>
      <vt:variant>
        <vt:i4>4</vt:i4>
      </vt:variant>
      <vt:variant>
        <vt:lpstr>Imenovani rasponi</vt:lpstr>
      </vt:variant>
      <vt:variant>
        <vt:i4>3</vt:i4>
      </vt:variant>
    </vt:vector>
  </HeadingPairs>
  <TitlesOfParts>
    <vt:vector size="7" baseType="lpstr">
      <vt:lpstr>Naslovnica</vt:lpstr>
      <vt:lpstr>Elektroinstalacije</vt:lpstr>
      <vt:lpstr>PVC STOLARIJA</vt:lpstr>
      <vt:lpstr>Rekapitulacija</vt:lpstr>
      <vt:lpstr>Elektroinstalacije!Ispis_naslova</vt:lpstr>
      <vt:lpstr>Elektroinstalacije!Podrucje_ispisa</vt:lpstr>
      <vt:lpstr>'PVC STOLARIJA'!Podrucje_ispisa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dc:creator>
  <cp:lastModifiedBy>Zoran Gumbas</cp:lastModifiedBy>
  <cp:revision>2</cp:revision>
  <cp:lastPrinted>2021-06-07T11:56:24Z</cp:lastPrinted>
  <dcterms:created xsi:type="dcterms:W3CDTF">1998-03-26T07:45:45Z</dcterms:created>
  <dcterms:modified xsi:type="dcterms:W3CDTF">2021-10-20T11:39:41Z</dcterms:modified>
</cp:coreProperties>
</file>