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Preuzimanja\Danijel Makar\21.11\"/>
    </mc:Choice>
  </mc:AlternateContent>
  <bookViews>
    <workbookView xWindow="-90" yWindow="4860" windowWidth="16815" windowHeight="5655" tabRatio="755"/>
  </bookViews>
  <sheets>
    <sheet name="Naslovna" sheetId="33" r:id="rId1"/>
    <sheet name="OPĆI UVJETI 1." sheetId="34" r:id="rId2"/>
    <sheet name="Građevinski radovi SAN.ČVOR KZŽ" sheetId="20" r:id="rId3"/>
    <sheet name="STRUJA" sheetId="23" r:id="rId4"/>
    <sheet name="Opći uvjeti" sheetId="25" r:id="rId5"/>
    <sheet name="A. VODOVOD" sheetId="27" r:id="rId6"/>
    <sheet name="B. Odvodnja" sheetId="26" r:id="rId7"/>
    <sheet name="C. Sanitarna oprema" sheetId="28" r:id="rId8"/>
    <sheet name="D. VENTILACIJA" sheetId="32" r:id="rId9"/>
    <sheet name="E. GRIJANJE" sheetId="29" r:id="rId10"/>
    <sheet name="REKAPITUALCIJA" sheetId="30" r:id="rId11"/>
    <sheet name="Sveukupno" sheetId="31" r:id="rId12"/>
    <sheet name="Sheet1" sheetId="21" r:id="rId13"/>
  </sheets>
  <definedNames>
    <definedName name="_xlnm.Print_Titles" localSheetId="6">'B. Odvodnja'!$1:$4</definedName>
    <definedName name="_xlnm.Print_Titles" localSheetId="7">'C. Sanitarna oprema'!$1:$4</definedName>
    <definedName name="_xlnm.Print_Titles" localSheetId="8">'D. VENTILACIJA'!$1:$4</definedName>
    <definedName name="_xlnm.Print_Titles" localSheetId="9">'E. GRIJANJE'!$1:$4</definedName>
    <definedName name="_xlnm.Print_Titles" localSheetId="10">REKAPITUALCIJA!$1:$4</definedName>
    <definedName name="OLE_LINK7" localSheetId="9">'E. GRIJANJE'!#REF!</definedName>
    <definedName name="_xlnm.Print_Area" localSheetId="5">'A. VODOVOD'!$A$1:$F$48</definedName>
    <definedName name="_xlnm.Print_Area" localSheetId="6">'B. Odvodnja'!$A$1:$F$47</definedName>
    <definedName name="_xlnm.Print_Area" localSheetId="7">'C. Sanitarna oprema'!$A$1:$F$41</definedName>
    <definedName name="_xlnm.Print_Area" localSheetId="8">'D. VENTILACIJA'!$A$1:$F$34</definedName>
    <definedName name="_xlnm.Print_Area" localSheetId="9">'E. GRIJANJE'!$A$1:$F$41</definedName>
    <definedName name="_xlnm.Print_Area" localSheetId="2">'Građevinski radovi SAN.ČVOR KZŽ'!$A$1:$F$126</definedName>
    <definedName name="_xlnm.Print_Area" localSheetId="10">REKAPITUALCIJA!$A$1:$F$40</definedName>
    <definedName name="_xlnm.Print_Area" localSheetId="3">STRUJA!$A$1:$F$67</definedName>
    <definedName name="_xlnm.Print_Area" localSheetId="11">Sveukupno!$A$1:$I$48</definedName>
  </definedNames>
  <calcPr calcId="152511" fullCalcOnLoad="1" fullPrecision="0"/>
</workbook>
</file>

<file path=xl/calcChain.xml><?xml version="1.0" encoding="utf-8"?>
<calcChain xmlns="http://schemas.openxmlformats.org/spreadsheetml/2006/main">
  <c r="F20" i="23" l="1"/>
  <c r="F21" i="23"/>
  <c r="F22" i="23"/>
  <c r="F23" i="23"/>
  <c r="F19" i="23"/>
  <c r="F42" i="23"/>
  <c r="F26" i="29"/>
  <c r="F103" i="20"/>
  <c r="F104" i="20"/>
  <c r="F105" i="20"/>
  <c r="F106" i="20"/>
  <c r="F108" i="20"/>
  <c r="F120" i="20"/>
  <c r="F102" i="20"/>
  <c r="F92" i="20"/>
  <c r="F93" i="20"/>
  <c r="F91" i="20"/>
  <c r="F82" i="20"/>
  <c r="F83" i="20"/>
  <c r="F70" i="20"/>
  <c r="F69" i="20"/>
  <c r="F81" i="20"/>
  <c r="F85" i="20"/>
  <c r="F118" i="20"/>
  <c r="F66" i="20"/>
  <c r="F67" i="20"/>
  <c r="F72" i="20"/>
  <c r="F117" i="20"/>
  <c r="F68" i="20"/>
  <c r="F22" i="20"/>
  <c r="F23" i="20"/>
  <c r="F24" i="20"/>
  <c r="F25" i="20"/>
  <c r="F20" i="20"/>
  <c r="F21" i="20"/>
  <c r="F56" i="20"/>
  <c r="F57" i="20"/>
  <c r="F65" i="20"/>
  <c r="F43" i="20"/>
  <c r="F44" i="20"/>
  <c r="F36" i="20"/>
  <c r="F37" i="20"/>
  <c r="F38" i="20"/>
  <c r="F39" i="20"/>
  <c r="F40" i="20"/>
  <c r="F41" i="20"/>
  <c r="F42" i="20"/>
  <c r="F51" i="20"/>
  <c r="F52" i="20"/>
  <c r="F53" i="20"/>
  <c r="F54" i="20"/>
  <c r="F55" i="20"/>
  <c r="F50" i="20"/>
  <c r="F16" i="20"/>
  <c r="F17" i="20"/>
  <c r="F18" i="20"/>
  <c r="F19" i="20"/>
  <c r="F15" i="20"/>
  <c r="F14" i="20"/>
  <c r="F12" i="20"/>
  <c r="F10" i="20"/>
  <c r="F8" i="20"/>
  <c r="F6" i="20"/>
  <c r="F27" i="20"/>
  <c r="F114" i="20"/>
  <c r="F24" i="32"/>
  <c r="F25" i="32"/>
  <c r="F24" i="28"/>
  <c r="F19" i="26"/>
  <c r="F16" i="28"/>
  <c r="F56" i="23"/>
  <c r="F55" i="23"/>
  <c r="F57" i="23"/>
  <c r="F66" i="23"/>
  <c r="F49" i="23"/>
  <c r="F48" i="23"/>
  <c r="F45" i="23"/>
  <c r="F44" i="23"/>
  <c r="F43" i="23"/>
  <c r="F41" i="23"/>
  <c r="F40" i="23"/>
  <c r="F39" i="23"/>
  <c r="F38" i="23"/>
  <c r="F37" i="23"/>
  <c r="F36" i="23"/>
  <c r="F35" i="23"/>
  <c r="F34" i="23"/>
  <c r="F33" i="23"/>
  <c r="F32" i="23"/>
  <c r="F50" i="23"/>
  <c r="F65" i="23"/>
  <c r="F11" i="23"/>
  <c r="F9" i="23"/>
  <c r="F12" i="23"/>
  <c r="F63" i="23"/>
  <c r="B20" i="30"/>
  <c r="F9" i="32"/>
  <c r="F34" i="32"/>
  <c r="F21" i="30"/>
  <c r="F12" i="32"/>
  <c r="F13" i="32"/>
  <c r="F16" i="32"/>
  <c r="F18" i="32"/>
  <c r="F21" i="32"/>
  <c r="F28" i="32"/>
  <c r="F30" i="32"/>
  <c r="F32" i="32"/>
  <c r="A9" i="30"/>
  <c r="A10" i="30"/>
  <c r="B10" i="30"/>
  <c r="A14" i="30"/>
  <c r="B14" i="30"/>
  <c r="A17" i="30"/>
  <c r="B17" i="30"/>
  <c r="B23" i="30"/>
  <c r="F7" i="29"/>
  <c r="F9" i="29"/>
  <c r="F11" i="29"/>
  <c r="F13" i="29"/>
  <c r="F15" i="29"/>
  <c r="F17" i="29"/>
  <c r="F20" i="29"/>
  <c r="F24" i="29"/>
  <c r="F30" i="29"/>
  <c r="F34" i="29"/>
  <c r="F37" i="29"/>
  <c r="F11" i="28"/>
  <c r="F38" i="28"/>
  <c r="F18" i="30"/>
  <c r="F14" i="28"/>
  <c r="F15" i="28"/>
  <c r="F17" i="28"/>
  <c r="F18" i="28"/>
  <c r="F19" i="28"/>
  <c r="F20" i="28"/>
  <c r="F25" i="28"/>
  <c r="F26" i="28"/>
  <c r="F27" i="28"/>
  <c r="F28" i="28"/>
  <c r="F31" i="28"/>
  <c r="F33" i="28"/>
  <c r="F36" i="28"/>
  <c r="B38" i="28"/>
  <c r="F9" i="27"/>
  <c r="F13" i="27"/>
  <c r="F14" i="27"/>
  <c r="F19" i="27"/>
  <c r="F23" i="27"/>
  <c r="F26" i="27"/>
  <c r="F28" i="27"/>
  <c r="F30" i="27"/>
  <c r="F32" i="27"/>
  <c r="F35" i="27"/>
  <c r="F37" i="27"/>
  <c r="F39" i="27"/>
  <c r="F42" i="27"/>
  <c r="F9" i="26"/>
  <c r="F43" i="26"/>
  <c r="F11" i="26"/>
  <c r="F13" i="26"/>
  <c r="F16" i="26"/>
  <c r="F22" i="26"/>
  <c r="F23" i="26"/>
  <c r="F25" i="26"/>
  <c r="F26" i="26"/>
  <c r="F29" i="26"/>
  <c r="F31" i="26"/>
  <c r="F33" i="26"/>
  <c r="F36" i="26"/>
  <c r="F38" i="26"/>
  <c r="F40" i="26"/>
  <c r="A43" i="26"/>
  <c r="B43" i="26"/>
  <c r="F35" i="20"/>
  <c r="F45" i="20"/>
  <c r="F115" i="20"/>
  <c r="B117" i="20"/>
  <c r="B116" i="20"/>
  <c r="B118" i="20"/>
  <c r="B120" i="20"/>
  <c r="B119" i="20"/>
  <c r="B115" i="20"/>
  <c r="B114" i="20"/>
  <c r="F44" i="27"/>
  <c r="F46" i="27"/>
  <c r="F39" i="29"/>
  <c r="F24" i="30"/>
  <c r="F95" i="20"/>
  <c r="F119" i="20"/>
  <c r="F25" i="23"/>
  <c r="F64" i="23"/>
  <c r="F67" i="23"/>
  <c r="H5" i="31"/>
  <c r="F59" i="20"/>
  <c r="F116" i="20"/>
  <c r="F121" i="20"/>
  <c r="I118" i="20"/>
  <c r="H118" i="20"/>
  <c r="H121" i="20"/>
  <c r="F14" i="30"/>
  <c r="F15" i="30"/>
  <c r="F45" i="26"/>
  <c r="F10" i="30"/>
  <c r="F11" i="30"/>
  <c r="F26" i="30"/>
  <c r="H6" i="31"/>
  <c r="H4" i="31"/>
  <c r="H7" i="31"/>
  <c r="F122" i="20"/>
  <c r="F124" i="20"/>
  <c r="H8" i="31"/>
  <c r="H9" i="31"/>
</calcChain>
</file>

<file path=xl/sharedStrings.xml><?xml version="1.0" encoding="utf-8"?>
<sst xmlns="http://schemas.openxmlformats.org/spreadsheetml/2006/main" count="730" uniqueCount="415">
  <si>
    <t>Zidarski radovi ukupno:</t>
  </si>
  <si>
    <t xml:space="preserve">GRAĐEVINA: </t>
  </si>
  <si>
    <t xml:space="preserve">LOKACIJA: </t>
  </si>
  <si>
    <t>Direktor:</t>
  </si>
  <si>
    <t xml:space="preserve">m² </t>
  </si>
  <si>
    <t>paušal</t>
  </si>
  <si>
    <t>A/ PRIPREMNI RADOVI, RAZGRADNJE, DEMONTAŽE</t>
  </si>
  <si>
    <t>kom</t>
  </si>
  <si>
    <t>I</t>
  </si>
  <si>
    <t>Ukupno: KN</t>
  </si>
  <si>
    <t>Izradio:</t>
  </si>
  <si>
    <t>Pripremni radovi, razgradnje, demontaže ukupno:</t>
  </si>
  <si>
    <t>sati</t>
  </si>
  <si>
    <t xml:space="preserve"> - veličine do 3,0 m2</t>
  </si>
  <si>
    <t>Keramičarski radovi ukupno:</t>
  </si>
  <si>
    <t>za graditeljstvo, inženjering, unutarnju i vanjsku trgovinu i usuge</t>
  </si>
  <si>
    <t>E-mail: zvonko@bening.hr; tel: 049/222-489; 049/222-290; GSM 098/251-396</t>
  </si>
  <si>
    <t xml:space="preserve">TROŠKOVNIK </t>
  </si>
  <si>
    <t>BENING d.o.o.</t>
  </si>
  <si>
    <t>B/ ZIDARSKI RADOVI</t>
  </si>
  <si>
    <t>SVEUKUPNO KN:</t>
  </si>
  <si>
    <t>PDV (25%) KN</t>
  </si>
  <si>
    <t>Stolarski radovi ukupno:</t>
  </si>
  <si>
    <t xml:space="preserve">REKAPITULACIJA </t>
  </si>
  <si>
    <t>Zidarska pripomoć instalaterima i obrtnicima tokom gradnje (ugradbe, prijenosi, štemanja i sl.), predviđa se paušalni iznos. Točan obračun po upisu u građevinsku knjigu s odobrenjem nadzornog inženjera.</t>
  </si>
  <si>
    <t>Soboslikarsko ličilački radovi ukupno:</t>
  </si>
  <si>
    <r>
      <rPr>
        <b/>
        <sz val="11"/>
        <color indexed="8"/>
        <rFont val="Arial"/>
        <family val="2"/>
        <charset val="238"/>
      </rPr>
      <t>Zvonko Benjak,</t>
    </r>
    <r>
      <rPr>
        <b/>
        <sz val="10"/>
        <color indexed="8"/>
        <rFont val="Arial"/>
        <family val="2"/>
        <charset val="238"/>
      </rPr>
      <t xml:space="preserve"> </t>
    </r>
    <r>
      <rPr>
        <sz val="10"/>
        <color indexed="8"/>
        <rFont val="Arial"/>
        <family val="2"/>
        <charset val="238"/>
      </rPr>
      <t>dipl.ing.građ.</t>
    </r>
  </si>
  <si>
    <t xml:space="preserve">C/ IZOLATERSKI RADOVI </t>
  </si>
  <si>
    <t>NAPOMENA !!
Prije izrade zamjenske stolarije obavezna izmjera na licu mjesta i dogovor usklađenja sa projektantom.</t>
  </si>
  <si>
    <t xml:space="preserve">NARUČITELJ: </t>
  </si>
  <si>
    <t>Izolaterski radovi ukupno:</t>
  </si>
  <si>
    <t>Pripremni radovi oko osiguranja gradilišta, zaštitne ograde  radi sprečavanja pristupa gradilištu, oznake gradilišta, različite table upozorenja i sl. 
Rad i materijal u cijeni.</t>
  </si>
  <si>
    <t xml:space="preserve">E/ STOLARSKI RADOVI </t>
  </si>
  <si>
    <t>F/ KERAMIČARSKI RADOVI</t>
  </si>
  <si>
    <t>G/ SOBOSLIKARSKO LIČILAČKI RADOVI</t>
  </si>
  <si>
    <t>Dobava i ugradnja elastificiranog  EPS ekspandiranog polistirena u pločama za  toplinsku i zvučnu izolaciju  postojećeg poda kata u zoni obuhvata. Elastificirani polistiren EPS debljine 1 cm x 2 (ukupno 2 cm). Obračun po m2 tlocrtne površine. U cijenu uključiti i dobavu te postavu PE folije debljine 0.2 mm ispod armiranog cementnog estriha.</t>
  </si>
  <si>
    <t xml:space="preserve"> - stropna revizijska vratašca  40 x 40 xm - sanitarije</t>
  </si>
  <si>
    <t>ŽUPANIJA KRAPINSKO ZAGORSKA,
KRAPINA, Magistratska 1.</t>
  </si>
  <si>
    <t>Magistratska 1.</t>
  </si>
  <si>
    <t xml:space="preserve">49000 KRAPINA, </t>
  </si>
  <si>
    <t>Dobava, doprema materijala i izrada armiranog cementnog estriha. Izvesti sitnozrnatim betonom 0-4 mm, razred betona C20/25, armirati polipropilenskim vlaknima. Izvodi se na sloju toplinske  izolacije zaštićene PE folijom (posebna stavka). Površinu dobro zagladiti rotacionim gladilicama radi polaganja završnih podnih obloga. Debljina estriha 6.0 cm, izveden u padu 0,5% prema podnom sifonu. Estrih treba odvojiti od zidova umetanjem traka polistirena uz zid, debljine 1,0 cm (zasebna stavka).  Obračun prema površini stvarno izvedenog estriha.</t>
  </si>
  <si>
    <t xml:space="preserve"> a/  satnica radnik III grupe predvidivo</t>
  </si>
  <si>
    <t xml:space="preserve"> b/  satnica radnik VI grupe predvidivo</t>
  </si>
  <si>
    <t>Dobava materijala i izrada pregradnog zida od “Knauf” gipskartonskih ploča deb. 1.25 cm  - po dvije (2x) ploče obostrano na metalnoj podkonstrukciji tip W112 ispunjen izolacijom.  
Zid ukupne debljine 10,0 cm obložen s obje strane  impregniranim (vodonepropusnim) gips-kartonskim pločama H2-GKBI, sa ispunom od kamene (mineralne) vune deb. 5,0 cm. Podkonstrukcija profili CW 50 h=5.0 cm.  Zid visine do 350 cm.
U stavku uključene bandaže, gletanje, završna obrada i sav potreban materijal uključujući podkonstrukciju (UV i CW profili, spojni materijal i završni kutni aluminijski profili, sva ojačanja i dr.). 
Izvodi se u prostorijama sanitarnog čvora. Obračun po m2 kompletnog zida.</t>
  </si>
  <si>
    <t>Nabava, doprema materijala i bojanje spuštenih  stropova  izvedenih od gipskartonskih ploča. Bojanje izvesti disperzivnim bojama. U stavku uključeno lagano brušenje, impregnacija i sve potrebne predradnje, te eventualne skele i potrebne radne platforme. Boja po izboru projektanta. Visina stropa do 3,20 m. Bojanje u dva liča.</t>
  </si>
  <si>
    <t xml:space="preserve">Nabava, doprema materijala i bojanje zidova sa kojih je prethodno skinuta stara boja; stavka uključuje impregnaciju, dvostruko gletanje i brušenje te dvostruki završni premaz LATEX perivim bojama, kao i sve potrebne predradnje,  skele i potrebne radne platforme. Boja po izboru projektanta. </t>
  </si>
  <si>
    <t>03</t>
  </si>
  <si>
    <t>Dobava, doprema materijala i sanacija postojeće žbuke zidova nakon skidanja keramike. Obuhvaća gletanje i poravnanje fleksi ljepilom za pločice, prosječne debljine do 1,0 cm, kompletno pripremljeno za ljepljenje pločica.</t>
  </si>
  <si>
    <t xml:space="preserve">Nabava, doprema i postava pokrovnih drvenih lajsni uz prozore i vrata na hodniku. Lajsna dim. 40x10 mm, profilirana, obrađena lazurnom bojom i lakom u svemu prema postojećim prozorima i vratima.        </t>
  </si>
  <si>
    <r>
      <t>m</t>
    </r>
    <r>
      <rPr>
        <vertAlign val="superscript"/>
        <sz val="10"/>
        <rFont val="Arial"/>
        <family val="2"/>
        <charset val="238"/>
      </rPr>
      <t>2</t>
    </r>
  </si>
  <si>
    <r>
      <t>m</t>
    </r>
    <r>
      <rPr>
        <vertAlign val="superscript"/>
        <sz val="10"/>
        <rFont val="Arial"/>
        <family val="2"/>
        <charset val="238"/>
      </rPr>
      <t>1</t>
    </r>
    <r>
      <rPr>
        <sz val="10"/>
        <rFont val="Arial"/>
        <family val="2"/>
        <charset val="238"/>
      </rPr>
      <t xml:space="preserve"> </t>
    </r>
  </si>
  <si>
    <t xml:space="preserve">Dobava materijala i izrada spuštenog gipskartonskog stropa sanitarija u svim detaljima sukladno odabranom sustavu. Strop će biti ovješen na stropnu konstrukciju (drveni grednici) tipskim visilicama sa nosačima kao sistem Knauf D112 - spušteni strop. 
Strop se izvodi na čeličnoj podkonstrukciji CD 60/27 sa dvostrukom podkonstrukcijom, maksimalnog razmaka 400mm, s jednostrukim (1x) impregniranim (vodonepropusnim) gips-kartonskim pločama H2-GKBI 1x12,5mm pločama. </t>
  </si>
  <si>
    <t xml:space="preserve"> - sanitarije H2-GKBI </t>
  </si>
  <si>
    <t>Bojenje postojećih vidljivih metalnih cijevi razvoda grijanja. Rad obuhvaća skidanje stare boje, saniranje oblage, dvostruki temeljni premaz i dvostruki završni premaz lak bojom za metal. Boja u dogovoru sa projektantom i investitorom.</t>
  </si>
  <si>
    <t>SVEUKUPNO:</t>
  </si>
  <si>
    <t>UKUPNO:</t>
  </si>
  <si>
    <t>ISPITIVANJA I MJERENJA</t>
  </si>
  <si>
    <t>04.</t>
  </si>
  <si>
    <t xml:space="preserve">INSTALACIJA RASVJETE, UTIČNICA I TROŠILA U STALNOM SPOJU </t>
  </si>
  <si>
    <t>03.</t>
  </si>
  <si>
    <t>RAZDJELNI ORMARI (RO)</t>
  </si>
  <si>
    <t>02.</t>
  </si>
  <si>
    <t>GLAVNI VODOVI</t>
  </si>
  <si>
    <t>01.</t>
  </si>
  <si>
    <t>REKAPITULACIJA</t>
  </si>
  <si>
    <t>UKUPNO 04:</t>
  </si>
  <si>
    <t>kompl.</t>
  </si>
  <si>
    <t>Prikupljanje svih atesta za ugrađene uređaje i materijal, te izrada izvedenog stanja električnih instalacija i priprema dokumentacije za pregled i buduće održavanje.</t>
  </si>
  <si>
    <t>Ispitivanje i mjerenja sa izdavanjem svih ispitnih listova</t>
  </si>
  <si>
    <t>04. ISPITIVANJA I MJERENJA</t>
  </si>
  <si>
    <t>UKUPNO 03:</t>
  </si>
  <si>
    <t>kom.</t>
  </si>
  <si>
    <t xml:space="preserve"> - priključak ventilatora (1f)</t>
  </si>
  <si>
    <t xml:space="preserve"> - priključak bojlera (1f)</t>
  </si>
  <si>
    <t>Izvedba i spajanje priključaka za trošila:</t>
  </si>
  <si>
    <t xml:space="preserve"> - svjetiljka protupanična nadgradna zidna, IZLAZ, 3 W, 1 h </t>
  </si>
  <si>
    <t xml:space="preserve"> - nadgradna svjetiljka zidna za montažu na zid iznad ogledala MINUS C 920 lm; 11 W; 830  575 mm FO  ili jednakovrijedna: _______________komplet sa svim spojnim i montažnim priborom</t>
  </si>
  <si>
    <t xml:space="preserve"> - svjetiljka ugradna sa satiniranim difuzorom LONA R SOP 400; 2380 lm; 25 W; 830 FO, ili jednakovrijedna: komplet sa svim spojnim i montažnim priborom</t>
  </si>
  <si>
    <t xml:space="preserve"> - svjetiljka ugradna sa satiniranim difuzorom LONA R SOP 300; 1360 lm; 15 W; 830 FO, ili jednakovrijedna: komplet sa svim spojnim i montažnim priborom</t>
  </si>
  <si>
    <t xml:space="preserve"> - kutija za stalni spoj 1f</t>
  </si>
  <si>
    <t xml:space="preserve"> - montažna kutija p/ž</t>
  </si>
  <si>
    <t xml:space="preserve"> - razvodna kutija p/ž</t>
  </si>
  <si>
    <t xml:space="preserve"> - tipkalo rasvjete p/ž</t>
  </si>
  <si>
    <t xml:space="preserve"> - sklopka  1p, 10A, p/ž (obična)</t>
  </si>
  <si>
    <t>m</t>
  </si>
  <si>
    <t xml:space="preserve"> - kabel NYM-J 3x2,5 mm²</t>
  </si>
  <si>
    <t xml:space="preserve"> - kabel NYM-J 3x1,5 mm²</t>
  </si>
  <si>
    <t xml:space="preserve"> - vodič HO7V-K 6 mm²</t>
  </si>
  <si>
    <t xml:space="preserve"> - cijev instalacijska ERC 16</t>
  </si>
  <si>
    <t xml:space="preserve"> - cijev instalacijska ERC 20</t>
  </si>
  <si>
    <t>Dobava, polaganje, ugradnja i spajanje sljedećeg instalacijskog materijala:</t>
  </si>
  <si>
    <t xml:space="preserve">03. INSTALACIJA RASVJETE, UTIČNICA I TROŠILA U STALNOM SPOJU </t>
  </si>
  <si>
    <t>UKUPNO 02:</t>
  </si>
  <si>
    <t xml:space="preserve"> - ostali spojni i montažni materijal</t>
  </si>
  <si>
    <t xml:space="preserve"> - bistabilni relej, 230V, 16A</t>
  </si>
  <si>
    <t xml:space="preserve"> - automatski osigurači 1p/10A</t>
  </si>
  <si>
    <t xml:space="preserve"> - automatski osigurači 1p/16A</t>
  </si>
  <si>
    <t xml:space="preserve"> - strujna zaštitna sklopka RCD 40/0,03A, 2p</t>
  </si>
  <si>
    <t>Dobava, montaža i spajanje razdjelnog ormarića (RO) za podžbuknu ugradnju. Oprema se slijedećom opremom:</t>
  </si>
  <si>
    <t>02. RAZDJELNI ORMARIĆ (RO)</t>
  </si>
  <si>
    <t>UKUPNO 01:</t>
  </si>
  <si>
    <t>Dobava, ugradnja i spajanje automatskog osigurača 25A u GRO za zaštitu napojnog voda RO.</t>
  </si>
  <si>
    <r>
      <t>Dobava materijala, ugradnja i spajanje glavnog voda od GRO do RO. Vodiči HO7V-U 3 x 6 mm</t>
    </r>
    <r>
      <rPr>
        <vertAlign val="superscript"/>
        <sz val="11"/>
        <rFont val="Arial"/>
        <family val="2"/>
        <charset val="238"/>
      </rPr>
      <t>2</t>
    </r>
    <r>
      <rPr>
        <sz val="11"/>
        <rFont val="Arial"/>
        <family val="2"/>
        <charset val="238"/>
      </rPr>
      <t xml:space="preserve"> položiti u zaštitnu cijev ERC 32. U stavku uključeno šlicanje i štemanje te gipsanje zidova.</t>
    </r>
  </si>
  <si>
    <t>01. GLAVNI VOD</t>
  </si>
  <si>
    <t>Ukupna cijena</t>
  </si>
  <si>
    <t>Jedinična cijena</t>
  </si>
  <si>
    <t>Količina</t>
  </si>
  <si>
    <t>Jedinica mjere</t>
  </si>
  <si>
    <t>O P I S</t>
  </si>
  <si>
    <t>Red. br.</t>
  </si>
  <si>
    <t>TROŠKOVNIK ELEKTROINSTALACIJA</t>
  </si>
  <si>
    <t>UKUPNO 3.4.:</t>
  </si>
  <si>
    <t>komplet</t>
  </si>
  <si>
    <t>1.11.</t>
  </si>
  <si>
    <t>1.10.</t>
  </si>
  <si>
    <t>Sitni potrošni materijal neophodan za montažu opreme i materijala kao što su prirubnice , vijci, matice , elektrode , kisik , disu plin , fitinzi , lukovi, brtve, kudjelja , proturne cijevi i sl.</t>
  </si>
  <si>
    <t>1.09.</t>
  </si>
  <si>
    <t>U stavci nisu uključeni prateći elektro i  građevinski radovi. Izdati odgovarajuću dokumentaciju o mjerenjima.</t>
  </si>
  <si>
    <t>Montaža gore navedenog materijala. U stavci je uključeno :
 - regulacija sustava
- balansiranje
 - ispitivanje funkcionalnosti sustava
- dokumentacija o izvršenom ispitivanju
- ispitivanje buke i mikroklime</t>
  </si>
  <si>
    <t>1.08.</t>
  </si>
  <si>
    <t>Čišćenje radnog pojasa i uklanjanje materijala prije početka radova te dovođenje gradilišta u uredno stanje nakon završetku radova.
Naročitu pažnju posvetiti uređenju, osiguranju, organizaciji gradilišta. Sve prema uvjetima, pravilima i obavezan stručni nadzor.</t>
  </si>
  <si>
    <t>1.07.</t>
  </si>
  <si>
    <t>OAS-R (425x125) ili jednakovrijedan u boji vrata</t>
  </si>
  <si>
    <t>OAS-R (325x125) ili jednakovrijedan u boji vrata</t>
  </si>
  <si>
    <t>Neprovidna rešetka namijenjena je za ugradnju u vrata, za prestrujavanje zraka između prostorija. Lamele su horizontalne i nepomićne, izrađene od Al-profila eloksiranih u prirodnoj boji. Ugradnja isključivo s vidljivim vijcima, najčešće u otvor bez ugradbenog okvira. Rešetka za ugradnju u vrata, kao proizvod "Klimaoprema" Samobor tip OAS-R ili jednakovrijedan:</t>
  </si>
  <si>
    <t>1.06.</t>
  </si>
  <si>
    <r>
      <t xml:space="preserve">prodor dim. </t>
    </r>
    <r>
      <rPr>
        <sz val="10"/>
        <rFont val="Calibri"/>
        <family val="2"/>
        <charset val="238"/>
      </rPr>
      <t>Ø</t>
    </r>
    <r>
      <rPr>
        <sz val="10"/>
        <rFont val="Arial"/>
        <family val="2"/>
      </rPr>
      <t>100mm</t>
    </r>
  </si>
  <si>
    <t>1.05.</t>
  </si>
  <si>
    <t>kg</t>
  </si>
  <si>
    <t>Oslonci, konzole i ovjes za oslanjanje i vođenje kanala, izrađenih iz tipskih elemenata, prema prethodnoj razradi i detaljnoj specifikaciji, izvedbenom projektu proizvođača, što je uključeno u stavku. Kompletan materijal iz ove stavke isporučuje se na gradilište izrađen iz pocinčanog čelika.</t>
  </si>
  <si>
    <t>1.04.</t>
  </si>
  <si>
    <t>Ø 80</t>
  </si>
  <si>
    <t xml:space="preserve">Fleksibilna cijev za spajanje odsisnih ventilatora, odzračnih ventila na spiro kanale </t>
  </si>
  <si>
    <t>1.03.</t>
  </si>
  <si>
    <t>Ø 100</t>
  </si>
  <si>
    <t>Ventilacijski spiro kanali iz čeličnog pocinčanog lima zajedno sa fazonskim elementima i kompletno s ovjesima i brtvama:</t>
  </si>
  <si>
    <t>1.02.</t>
  </si>
  <si>
    <t xml:space="preserve">KN 2 UP 60 ventilator sa nepovratnom zaklopkom, 
Vo=60m³/h, dp=80Pa, Lw=38 dB(A), 
230V/50Hz, Pel=19W, IP45, 
- + KN-ZVR 230V - vremenski relej
- paljenje preko prekidača rasvjete </t>
  </si>
  <si>
    <t>Centrifugalni odsisni ventilator za stropnu ugradnju. Proizvod kao KLIMA KONTAKT ili jednakovrijedan, tip:</t>
  </si>
  <si>
    <t>1.01.</t>
  </si>
  <si>
    <t xml:space="preserve"> Ventilacija </t>
  </si>
  <si>
    <t>VENTILACIJA</t>
  </si>
  <si>
    <t>3.4.</t>
  </si>
  <si>
    <t>IZNOS</t>
  </si>
  <si>
    <t>KOLIČINA</t>
  </si>
  <si>
    <t xml:space="preserve">OPIS                                                                                  </t>
  </si>
  <si>
    <t>R.br.</t>
  </si>
  <si>
    <t>DATUM:</t>
  </si>
  <si>
    <t>KRAPINSKO-ZAGORSKA ŽUPANIJA
KRAPINA, MAGISTRATSKA 1
OIB: 20042466298</t>
  </si>
  <si>
    <t>INVESTITOR:</t>
  </si>
  <si>
    <t>Skele moraju na vrijeme biti postavljene kako ne bi došlo do zastoja u radu. Pod pojmom skele podrazumijevaju se i prilazi skeli te ograda. Kod zemljanih radova u jediničnu cijenu ulaze razupore te mostovi za prebacivanje iskopa kod eventualnih iskopa na većim dubinama. Ujedno su tu uključeni i prilazi te mostovi za betoniranje konstrukcija i slično.</t>
  </si>
  <si>
    <t>Betone i mortove treba miješati u razredima tlačne čvrstoće, prema propisima HRN za beton, odnosno za mortove kako je to dano u stavci troškovnika. Sav beton u principu potrebno je strojno miješati. Ručno miješanje dozvoljeno je samo za vrlo male količine nekonstruktivnih dijelova na građevini.</t>
  </si>
  <si>
    <t>Kod oplate su uključena podupiranja, uklještenja te postava i skidanje. U cijenu ulazi i ovlaživanje prije betoniranja kao i premazivanje kalupa. Po završetku betoniranja sva se oplata nakon određenog vremena mora očistiti i sortirati.</t>
  </si>
  <si>
    <t>Postojeći okolni putevi koji će se koristiti za dopremu materijala i opreme trebaju se nakon dovršetka radova dovesti u prvobitno stanje.</t>
  </si>
  <si>
    <t>Put izvesti planiranjem i eventualnim zasipavanjem neravnina, u skladu s potrebama opreme koja će biti upotrjebljena, a sve prema nahođenju izvođača.</t>
  </si>
  <si>
    <t>Na dijelovima trase na kojima nema druge mogućnosti, potrebno je izvesti duž trase cjevovoda pristupni put kojim će biti omogućeno dopremanje potrebne mehanizacije i materijala za izvedbu svih radova. Izvedbu puta prilagoditi potrebama radova koji će se obavljati na trasi, bez neke naročite obrade.</t>
  </si>
  <si>
    <t>Izrada elaborata izvedenog stanja i objekata predaje se investitoru u cjelovitom kartiranom i digitalnom obliku. Elaborat mora biti izrađen u apsolutnim (x, y, z) koordinatama i ovjeren od nadležnog katastarskog ureda.</t>
  </si>
  <si>
    <t>Prekopi mimo projektom predviđenih neće se priznavati izvođaču. Iskopani materijal koji će se upotrijebiti, deponirati tako da ne smeta gradnji i iskopu rova cjevovoda.</t>
  </si>
  <si>
    <t>Uređenje gradilišta po završetku radova kao i zemljišta za deponije, prilazne puteve i pomoćne zgrade, uključeno je u jediničnu cijenu i neće se posebno naplaćivati.</t>
  </si>
  <si>
    <t>Iskop vršiti točno prema iskolčenju koje će izvođaču predati investitor. Sve iskope izvesti točno prema nacrtima u projektu. Svi iskopi moraju biti osigurani od zarušavanja propisnim razupiranjem. Uklanjanje obrušenog materijala u rovu u bilo kojoj fazi radova odnosno radi vremenskih nepogoda kao i ispumpavanje zaostale vode u rovu, uključeno je u jediničnu cijenu iskopa.</t>
  </si>
  <si>
    <t>Ukoliko je ugovorenim rokom obuhvaćen zimski rad, eventualne nadoplate za rad pri niskim temperaturama i otežanim okolnostima za vrijeme zime neće se posebno priznavati kao ni zaštita objekta od eventualnih nepogoda, već izvođač treba na vrijeme poduzeti mjere i osiguranje objekta.</t>
  </si>
  <si>
    <t>U pogledu izmjera držati se točno uputstava iz normi u građevinarstvu, tj. u pogledu dodavanja i odbijanja za kvadraturu i sl. Za cjevovod uzet će se stvarne mjere bez armature i fazonskih komada - prema uzdužnom profilu.</t>
  </si>
  <si>
    <t>Na svu radnu snagu dodaje se faktor u koji pored ostalog treba uračunati i održavanje gradilišta, postavljanje svih pomičnih objekata na gradilištu kao i demontaža istih.</t>
  </si>
  <si>
    <t>Svi izvedeni radovi koji odstupaju od projekta, a izvedeni su bez odobrenja nadzornog inženjera i suglasnosti projektanta, moraju se dovesti u sklad s projektom, a troškove koji iz tog proizlaze snosi izvođač.</t>
  </si>
  <si>
    <t>Ukoliko se ukažu eventualne nejednakosti  između  projektnog rješenja i stanja na gradilištu, izvođač je dužan pravovremeno  o  tome obavijestiti investitora i  projektanta  i  zatražiti  potrebna  objašnjenja. Sve mjere u projektima potrebno je provjeriti u prirodi i svu kontrolu vršiti bez posebne naplate.</t>
  </si>
  <si>
    <t>Sve izmjene u projektu, opisu radova i jediničnim cijenama mogu uslijediti samo uz suglasnost projektanta i po odobrenju investitora.</t>
  </si>
  <si>
    <t>Izvođač je dužan posjedovati ateste o ispitivanju materijala upotrebljenih za izgradnju građevine, te ateste o ispravnosti izvedenih instalacija, a prilikom tehničkog pregleda građevine mora sve ateste dostaviti investitoru na upotrebu.</t>
  </si>
  <si>
    <t>Izvođač u potpunosti odgovara za ispravnost izvršene isporuke i jedini je odgovoran za eventualno loše izvedeni rad i loš kvalitet isporučenih materijala, opreme ili proizvoda.</t>
  </si>
  <si>
    <t>Način obračuna je prema tehničkim normativima i njihovim dopunama. Za slučaj da opis pojedinih radova u troškovniku po mišljenju izvođača ili bilo kojeg trećeg zainteresiranog lica nije potpun, izvođač je dužan izvesti te radove prema pravilima građenja i postojećim uzancama, s tim da nema pravo na bilo kakvu odštetu ili promjenu jedinične cijene u troškovniku ukoliko to nije posebno naglasio prilikom davanja ponude.</t>
  </si>
  <si>
    <t>Čuvanje građevine, gradilišta, svih postrojenja, alata i materijala, kako svoga tako i svojih kooperanata, pada u dužnost i na teret izvođača. Svaka šteta koja bi bila prouzročena prolazniku ili susjednoj građevini, uslijed kopanja, miniranja, postavljanja skela, pada na teret izvođača koji je dužan odstraniti i nadoknaditi štetu u određenom roku.</t>
  </si>
  <si>
    <t>Izvođač je dužan izraditi pomoćna sredstva za rad kao što su skele, oplate, ograde, skladišta, dizalice, dobaviti i postaviti strojeve, alat i ostali potreban pribor te poduzeti sve mjere sigurnosti potrebne da ne dođe do nikakvih smetnji i opasnosti po život i zdravlje prolaznika  te  zaposlenih  radnika  i  osoblja (osigurati promet pješaka i vozila postavljanjem pješačkih i kolnih prijelaza preko rova i dr.).</t>
  </si>
  <si>
    <t>Izvođač je dužan o svom trošku osigurati gradilište i građevinu od štetnog utjecaja vremenskih nepogoda. Zimi je potrebno građevinu posve osigurati od mraza, tako da ne dođe do smrzavanja izvedenih dijelova te na taj način do oštećenja.</t>
  </si>
  <si>
    <t xml:space="preserve">Osim toga, izvođač je dužan prikazati nadzornom inženjeru i sva tehnička pomagala, koja se nalaze na gradilištu, neophodno potrebna u okviru projektnih zadataka. Investitor ili nadzorni inženjer, nakon prihvaćanja priloženog plana i potrebnih tehničkih pomagala, upisom u građevinski dnevnik, dozvoljava početak rada. </t>
  </si>
  <si>
    <t>Ako priloženi plan ne odgovara potrebnoj dinamici izvođenja radova i postojećim tehničkim uvjetima, investitor ili nadzorni inženjer imaju pravo zahtijevati izmjenu ili dopunu plana.</t>
  </si>
  <si>
    <t>Tehnička oprema i priprema (uređenje) gradilišta za rad odnosi se na dužnost izvođača da prije početka građevinskih radova dostavi investitoru ili nadzornom organu  plan organizacije gradilišta i tehničke opreme, te operativni (dinamički) plan izvršenja ugovorenih radova.</t>
  </si>
  <si>
    <t>U pojedinim stavkama troškovnika naveden je proizvođač materijala, opreme ili uređaja KAO PRIJEDLOG PROJEKTANTA ILI JEDNAKOVRIJEDAN. Ponuditelj može nuditi opremu drugih proizvođača pod uvjetom da je nuđena oprema, materijal ili uređaj najmanje iste kvalitete kao navedena u troškovniku. Ponuđena alternativa upisuje se na praznu liniju ispod navedene stavke.</t>
  </si>
  <si>
    <t>Pod jediničnom cijenom materijala podrazumijeva se cijena samog  materijala, njegova eventualna prerada, svi transporti, utovari, istovari kao i uskladištenje dotičnog materijala kako bi ostao kvalitetan do trenutka ugradnje, kao i ispitivanje kvalitete i sve drugo u vezi s materijalom (atesti i sl.).</t>
  </si>
  <si>
    <t>Jedinične cijene u svim stavkama ovog troškovnika obuhvaćaju sav rad, materijal, režiju i zaradu izvođača, odnosno sadrže sve elemente propisane za strukturu prodajne cijene građevinskih  usluga.</t>
  </si>
  <si>
    <t>U jediničnim cijenama ovog troškovnika uključeno je izvršenje svih obaveza iz bilo kojeg dijela ili priloga ovog projekta.</t>
  </si>
  <si>
    <t>Jedinične cijene pojedinih stavaka zaračunate su sa cjelokupnom vrijednosti materijala uključujući montažu,transport,prijenos,skele, izradu i zatvaranje zidnih i podnih usjeka i sl.</t>
  </si>
  <si>
    <t>Kod izvođenja radova izvođač je dužan upotrijebiti sve potrebne mjere za zaštitu i sigurnost radnika. Kod davanja ponuda, izvođač mora za svaku stavku troškovnika ukalkulirati sav potreban materijal za osiguranje, podupiranje, izradu radnih skela, osiguranje i regulaciju prometa i sl., u slučaju kad to nije posebno naznačeno pojedinom stavkom troškovnika.</t>
  </si>
  <si>
    <t>Svi radovi se izvode sukladno projektu i stavkama troškovnika. Ukoliko izvođač utvrdi mogućnost ekonomičnijeg rješenja za izvođenje pojedinih vrsta radova, a isto neće ići na štetu kvalitete, funkcije, estetike i arhitektonske koncepcije objekta, dotične radove može izvesti sukladno svome rješenju uz prethodno odobrenje projektanta i nadzornog inženjera.</t>
  </si>
  <si>
    <t>Ukoliko opis radova u troškovniku nije opširan i ne opisuje sve pripremno-završne radove, pomoćne radove i sve radne operacije, te procese u izvedbi koje je potrebno izvesti da se izvede konačni produkt, svi ti radovi su ukalkulirani u jedinične cijene sukladno pravilima struke. Eventualne opravdane izmjene projekta dužan je nadzorni inženjer investitora unijeti u građevinski dnevnik.</t>
  </si>
  <si>
    <t>Sve moguće nejasnoće u opisu stavki troškovnika, izvođač je obvezan riješiti prije početka radova s nadzornim inženjerom, projektantom, investitorom ili njegovim opunomoćenim predstavnikom. Naknadno pozivanje na nejasnoće u troškovniku neće biti priznato i neće biti uvaženo kao razlog za: promjenu cijena ili rokova, ili bilo kojeg ustupke u uvjetima. Bez pismene suglasnosti projektanta, izvođač nema pravo na izmjenu projekta.</t>
  </si>
  <si>
    <t>Izvođač je obvezan prije početka radova proučiti svu tehničku dokumentaciju, pregledati gradilište, informirati se o svim izvorištima materijala, mogućnostima organizacije gradilišta, korištenja privremenih objekata i priključaka vode i električne energije, te zatražiti objašnjenja u vezi nejasnih stavki, pregledati trasu građevine, prikupiti potrebne podatke o uvjetima pod kojima će se građevina graditi</t>
  </si>
  <si>
    <t>OPĆI UVJETI</t>
  </si>
  <si>
    <t>VODOVOD I ODVODNJA, VENTILACIJA, GRIJANJE</t>
  </si>
  <si>
    <t>INSTALACIJE ODVODNJE SVEUKUPNO</t>
  </si>
  <si>
    <t>3.2.</t>
  </si>
  <si>
    <t>1.15.</t>
  </si>
  <si>
    <t>Rad na montaži specificirane opreme projektom, troškovnikom. Stavka uključuje prijevoz opreme, materijala i alata na gradilište. Povrat eventualno preostalog materijala i alata na skladište izvođača. Čišćenje radnog pojasa i uklanjanje materijala prije početka radova te dovođenje gradilišta u uredno stanje nakon završetku radova. Naročitu pažnju posvetiti uređenju, osiguranju, organizaciji gradilišta. Sve prema uvjetima, pravilima i obavezan stručni nadzor.</t>
  </si>
  <si>
    <t>1.13.</t>
  </si>
  <si>
    <t>Sitni potrošni materijal neophodan za montažu specificirane opreme i materijala kao što su prirubnice, vijci, matice , elektrode, kisik, disu plin, fitinzi, lukovi, brtve, kudjelja, brtveni materijal, proturne cijevi, nosači i sl.</t>
  </si>
  <si>
    <t>1.12.</t>
  </si>
  <si>
    <t>OPĆE STAVKE</t>
  </si>
  <si>
    <t>Šlicanje zidova i podova za ugradnju horizontalne i vertikalne instalacije odvodnje. U stavku uključiti odvoz i čiščenje otpadnog materijala. Šlicanje se izvodi unutar prostorija od horizontalnog razvoda do vertikala unutar objekta:</t>
  </si>
  <si>
    <t>d110</t>
  </si>
  <si>
    <t>Vertikalne i horizontalne čistilice na sustavu feklane odvodnje unutar objekta. Dimenzija:</t>
  </si>
  <si>
    <t>Revizijska vrata od čeličnog lima sa pritisnim zatvaračem, prahom premazana bijela površina, materijal pocinčani čelični lim. Vratašca proizvod kao Marley ili jednakovrijedan sljedećih dimenzija: 200x200mm. - ugradnja na dnu postojeće vertikale</t>
  </si>
  <si>
    <r>
      <t xml:space="preserve">Oslonci, konzole i ovjes za oslanjanje i vođenje cjevovoda </t>
    </r>
    <r>
      <rPr>
        <b/>
        <sz val="10"/>
        <rFont val="Arial"/>
        <family val="2"/>
        <charset val="238"/>
      </rPr>
      <t xml:space="preserve">netlačne kanalizacije </t>
    </r>
    <r>
      <rPr>
        <sz val="10"/>
        <rFont val="Arial"/>
        <family val="2"/>
        <charset val="238"/>
      </rPr>
      <t xml:space="preserve">(dio instalacije vođen podstropno ili uz zid), izrađenih iz tipskih elemenata, prema prethodnoj razradi i detaljnoj specifikaciji, izvedbenom projektu proizvođača, što je uključeno u stavku. </t>
    </r>
  </si>
  <si>
    <t xml:space="preserve">d110 mm </t>
  </si>
  <si>
    <t>d50 mm</t>
  </si>
  <si>
    <t>Zvučno optimirani troslojnih polipropilenskih (PP-MD) odvodnih cijevi izrađenih sukladno HRN EN 1451-1:2000, SN4 (S16), za vertikalne i horizontalne razvode te priključke sanitarnih predmeta u podu i/ili zidu, s vodotijesnim natičnim spajanjem, za zvučno poboljšani sistem odvodnje. Stavka u dužnom metru položenog cjevovoda uključuje: fazonske komade te potreban pričvrsni pribor i originalne obujmice s gumenim uloškom. Sve kao Geberit SilentPP ili jednakovrijedan.</t>
  </si>
  <si>
    <t>Ugradbeni cijevni dozračni ventil sa poklopcem</t>
  </si>
  <si>
    <t>Automatski ugradbeni dozračni ventili namjenjeni za dozračivanje zraka kod udaljenih ogranaka odvodnje od glavnih horizontala ili vertikala. Proizveden od PP, priključka NO40, standard EN 12380, klasa A1, sa građevinskom zaštitom i poklopcem u kompletu. Proizvod kao: HL Hutterer&amp;Lechner GmbH tip HL905, d75  ili jedankovrijedan:</t>
  </si>
  <si>
    <t>- HL510NPr  ili jednakovrijedan podni odvod, q=0,5 l/s, NO50 horizontalno, sučeono varenje, K3 (300kg)</t>
  </si>
  <si>
    <t>Podni horizontalni odvod od PE sa završnim okvirom 123x123mm podesiv po visini, završna rešetka  115x115mm od INOXa, sa umetkom sifona primus koji pouzdano blokira neugodan miris i to bez vode u sifonu. 
Prema EN 1253, DIN 19535, 19560. 
Proizvod kao: HL Hutterer&amp;Lechner GmbH tip 
HL510NPr ili jedankovrijedan:</t>
  </si>
  <si>
    <t xml:space="preserve">Rastvaljanje postojeće vertikale sanitarne odvodnje d110 za potrebe umetanja spoja novo projektirane instalacije </t>
  </si>
  <si>
    <t>Demontaža postojeće cjevne instalacije sanitarne odvodnje u sanitarnom čvoru na katu prilikom demontaže pločica i žbuke sa zida - cca 10 m instalacije.
Stavka uključuje demontažu i odvoz instalacije sa gradilišta, te deponiranje inste u skladu sa pravilima struke.</t>
  </si>
  <si>
    <t>Izvođačko snimanje postojećeg stanja instalacija u sanitarnom čvoru na katu građevine, priprema za izvođenje instalacija  odvodnje. Prilagodba novo projektiranog stanja postojećem stanju na terenu.</t>
  </si>
  <si>
    <t>INSTALACIJA ODVODNJE</t>
  </si>
  <si>
    <t>3.2.1.</t>
  </si>
  <si>
    <t>INSTALACIJE ODVODNJE</t>
  </si>
  <si>
    <t>INSTALACIJA DOVODA VODE SVEUKUPNO:</t>
  </si>
  <si>
    <t>3.1.</t>
  </si>
  <si>
    <t>3.1.1.</t>
  </si>
  <si>
    <t>Hladna proba na pritisak od 15 bara u trajanju od 24 sata te kompletne instalacije na 6 bara  u trajanju od 24 sata uz prisustvo nadzornog inženjera na početku i završetku ispitivanja. Ispitivanje instalacije na nepropusnost pod tlakom od 10bar u trajanju od 2 sata. Ispitivanje se vrši bez montiranih armatura. Krajevni cijevi zatvarju se čepovima. U cijenu je uključena sva oprema i materija potreban za funkcionalnu izvedbu ispitivanja.</t>
  </si>
  <si>
    <t>Ispitivanje instalacije prema projektu vodovoda i kanalizacije koje može uključivati ispitivanje nepropusnosti, čvrstoće. Troškovi energije i energenata su uključeni.</t>
  </si>
  <si>
    <t xml:space="preserve">Rad na montaži specificirane opreme projektom, troškovnikom. </t>
  </si>
  <si>
    <t>Sitni potrošni materijal neophodan za montažu specificirane opreme i materijala kao što su prirubnice , vijci, matice , elektrode , kisik , disu plin , fitinzi , lukovi, brtve, kudjelja, brtveni materijal, proturne cijevi, nosači i sl.</t>
  </si>
  <si>
    <t>Pranje i dezinfekcija kompletnog cjevovoda s utroškom potrebne vode i dezinfekcijskog materijala.</t>
  </si>
  <si>
    <t>Ispusna slavina na obrtaj 1/2" - kromirana - za ugradnju u sanitarnom čvoru (za potrebe čišćenja)</t>
  </si>
  <si>
    <t>Šlicanje zidova i podova za ugradnju horizontalnih i vertikalnih dijelova instalacije. U stavku uključiti odvoz i čiščenje otpadnog materijala.</t>
  </si>
  <si>
    <t>Oslonci, konzole i ovjes za oslanjanje i vođenje cjevovoda unutar obijekta, izrađenih iz tipskih elemenata, prema prethodnoj razradi i detaljnoj specifikaciji, izvedbenom projektu proizvođača, što je uključeno u stavku.</t>
  </si>
  <si>
    <t xml:space="preserve">    NO 15 mm                                         </t>
  </si>
  <si>
    <t>Zaporni mjedeni kutni ventili sa filterom i kromiranom rozetom. Ventil se ugrađuje u zid pred svakim izljevnim mjestom posebno za hladnu, a posebno za toplu vodu kod spoja na umivaonik sa stojećom mješalicom, te WC-vodokotlić.</t>
  </si>
  <si>
    <t>5 mm debljine za d20</t>
  </si>
  <si>
    <t>Cijevna izolacija oko plastičnih cijevi hladne, tople, cirkulacijske i sanitarne oborinske vode vođene vidljivo ili u estrihu poda. Fleksibilan izolacijski materijal, zatvorenih ćelija. Spužvasti materijal iz polietilena.  Otporna na vioke temperature. Topllinske vodljivosti 0,038W/mK pri 10°C. Teško zapaljiv, otporan na uobičajene građevne materijale kao što su beton, vapno, gips, cement.</t>
  </si>
  <si>
    <t xml:space="preserve">d20x2,8mm, NO 15 mm                                  </t>
  </si>
  <si>
    <r>
      <t xml:space="preserve">Cijevi koje su vidljive izolirati pripadajućom tipskom cijevnom izolacijom. Unutarnji promjer cijevi mora odgovarati unutarnjem promjeru čel. pocinčanih cijevi čiji je unutarnji promjer dat u ovoj stavci. </t>
    </r>
    <r>
      <rPr>
        <u/>
        <sz val="10"/>
        <rFont val="Arial"/>
        <family val="2"/>
        <charset val="238"/>
      </rPr>
      <t>Stavka u dužnom metru položenog cjevovoda uključuje: sve potrebne fazonske komade, brtve i slično</t>
    </r>
    <r>
      <rPr>
        <sz val="10"/>
        <rFont val="Arial"/>
        <family val="2"/>
        <charset val="238"/>
      </rPr>
      <t xml:space="preserve">. Proizvod kao AQUATHERM tip </t>
    </r>
    <r>
      <rPr>
        <u/>
        <sz val="10"/>
        <rFont val="Arial"/>
        <family val="2"/>
        <charset val="238"/>
      </rPr>
      <t>Fusiotherm fazer</t>
    </r>
    <r>
      <rPr>
        <sz val="10"/>
        <rFont val="Arial"/>
        <family val="2"/>
        <charset val="238"/>
      </rPr>
      <t xml:space="preserve"> ili jedankovrijedan:</t>
    </r>
  </si>
  <si>
    <t xml:space="preserve">sanitarnu hladnu i toplu vodu, cirkulaciju, te za sanitarnu oborinsku vodu, od polietilenskih višeslojnih tlačnih vodovodnih cijevi  SDR11, PN10 (DIN16892 i 16893 ili ONORM B 5157) i pripadajućih fitinga. Cijevi se ugrađuju vidljivo pod stropom, estrih, u instalacione otvore, kanale te pričvrščuju uza zid cijevnim obujmicama. </t>
  </si>
  <si>
    <t xml:space="preserve">Razvodne vodovodne cijevi za </t>
  </si>
  <si>
    <t>zaporni ventil NO20, d25</t>
  </si>
  <si>
    <t>zaporni ventil NO15, d20</t>
  </si>
  <si>
    <t>Zaporni ventili  - PPR ventil uzidni - sa kapom i rozetom. Ventil se ugrađuje na ulasku u sanitarni čvor, prije pisoara, tuševa ili kada.</t>
  </si>
  <si>
    <t>Montažni dio po objektu - mreža sanitarne vode</t>
  </si>
  <si>
    <t>Zatvaranje dotoka vode u instalaciji hladne vode</t>
  </si>
  <si>
    <t>INSTALACIJA MJERENE HLADNE i TOPLE VODE</t>
  </si>
  <si>
    <t>INSTALACIJA DOVODA VODE</t>
  </si>
  <si>
    <t>1
2
3
4
5</t>
  </si>
  <si>
    <t>Montažu sanitarnih uređaja i opreme izvesti prema tehničkim propisima i opisu troškovnika. Prema teh. propisima o izvođenju el. energetskih instalacija u zgradama, potrebno je izvest uzemljenje svih metalnih dijelova instalacije vodovoda i kanalizacije. Uzemljenje izvesti prema opisu u troškovniku el. instalacija. Obzidavanje i zatvaranje metalnih dijelova instalacije može se izvesti tek nakon izvršenog uzemljenja.</t>
  </si>
  <si>
    <t>VAŽNA NAPOMENA:</t>
  </si>
  <si>
    <t>3.3.</t>
  </si>
  <si>
    <t>Sitni potrošni materijal neophodan za montažu specificirane opreme i materijala kao što su prirubnice, vijci, matice, elektrode, kisik, disu plin, fitinzi, lukovi, brtve, kudjelja, brtveni materijal, proturne cijevi, nosači i sl.</t>
  </si>
  <si>
    <t>- kanta za otpatke 3 l. Proizvod kao Gedy Aragenta (Ch) art. 2609 13 ili jedankovrijedan</t>
  </si>
  <si>
    <t>- WC četka viseća. Proizvod kao Gedy Edera art. ED34/03 13 ili jedankovrijedan</t>
  </si>
  <si>
    <t>montažnog instalacijskog elementa za WC školjku visine ugradnje cca 112 cm  s niskošumnim ugradbenim vodokotlićem za ispiranje, izrađenim prema HRN EN 14055:2011. Instalacijski element je samonosiv za ugradnju u suhomontažnu zidnu ili predzidnu konstrukciju obloženu gipskartonskim pločama, komplet s integriranim kutnim ventilom priključka vode ½", niskošumnim uljevnim ventilom, odvodnim koljenom d90/110 mm sa zvučno izoliranom ubujmicom, spojnim komadom za WC školjku s brtvenim manžetama i setom zvučne izolacije, vijcima za učvršćenje keramike i svim potrebnim priborom za ugradnju prema uputama proizvođača: Sve proizvod kao Grohe Rapid SL - ugr. vodokotlić 3 u 1 sa bijelom tipkom art. 38722001 ili jednakovrijedan. Tipka proizvod kao Grohe tip 38505SHO ili jednakovrijedan. Zidni držač uključen,   proizvod kao Grohe tip 38558 00M ili jednakovrijedan.</t>
  </si>
  <si>
    <t>*držač/dozator posude za tekući sapun. Proizvod kao Gedy Verbena art. VE81 02 ili jednakovrijedan, bijelo</t>
  </si>
  <si>
    <t>*ogledalo za na zid iznad umivaonika , komplet s pričvrsnim materijalom  dim 800x800mm, sa ugradnjom na pločice</t>
  </si>
  <si>
    <t>sifon za umivaonike, zidni spoj, klizna rozeta, s fiksnom cijevi, krom premaz proizvod kao DURAVIT art. 005076 ili jedankovrijedan</t>
  </si>
  <si>
    <t>stojeća jednoručna mješalica za umivaonik 1/2" s pomičnim ispustom za niskotlačni bojler, gibljiva crijeva G3/8" za priključak vode, perlator, kartuša, prilagodiv limitator protoka vode, odljevni set skočni 1 1/4", proizvod kao GROHE Eurosmart art. 32 955 000 ili jedankovrijedan.</t>
  </si>
  <si>
    <t>namještaj za smještaj umivaonika sa ladicom proizvod kao DURAVIT art. DS6281 ili jedankovrijedan dim. 730x448x282 mm, boja bijela</t>
  </si>
  <si>
    <t>umivaonik  nosivi proizvod kao DURAVIT tip DuraStyle  art. 232080 ili jedankovrijedan dim. 800x480 mm, boja bijela</t>
  </si>
  <si>
    <r>
      <t xml:space="preserve">Kompletan </t>
    </r>
    <r>
      <rPr>
        <b/>
        <sz val="10"/>
        <rFont val="Arial"/>
        <family val="2"/>
        <charset val="238"/>
      </rPr>
      <t>umivaonik</t>
    </r>
    <r>
      <rPr>
        <sz val="10"/>
        <rFont val="Arial"/>
        <family val="2"/>
        <charset val="238"/>
      </rPr>
      <t xml:space="preserve"> u sanitarnom čvoru , oblika i boje po izboru projektanta unutarnjeg uređenja koji se sastoji od:</t>
    </r>
  </si>
  <si>
    <t>Spremnik volumena 5 litara, vertikalne izvedbe,    snaga el. grijača 2,0 kW, 230V, 50 Hz, 3,9/8,9kg, IPX1, 260mm x 235mm x 435mm. Spremnik dolazi sa magnezijskom anodom, toplinski izoliran,  termostat od 35 stupnjeva C do 75 stupnjeva C. Montaža ispod izljevnog mjesta.</t>
  </si>
  <si>
    <t>Zidni električni spremnik (niskotlačni) za pripremu tople sanitarne vode za jedno izljevno mjesto. Spremnik dolazi sa nosačima za zid. U stavku je potrebno uključit i materijal potreban za ovješenje istog na zid.</t>
  </si>
  <si>
    <t>Prilikom izbora sanitarne opreme obavezno ishoditi suglasnost investitora ili projektanta interijera glede tipa, kvalitete, boje, dizajna i cijene. Izbor i ugradba opreme bez suglasnosti investitora ili projektanta interijera neće se priznati.</t>
  </si>
  <si>
    <t>NAPOMENA:</t>
  </si>
  <si>
    <t>SANITARNA OPREMA</t>
  </si>
  <si>
    <t>UKUPNO  3.5.:</t>
  </si>
  <si>
    <t>OPĆE STAVKE INSTALACIJE</t>
  </si>
  <si>
    <t>OPĆE STAVKE - CIJEVNA MREŽA</t>
  </si>
  <si>
    <t xml:space="preserve">Štemanje, šlicanje i bušenje zidova za prolaz horizontalnih razvoda instalacije grijanja uz postavljanje proturnih cijevi. U stavku uključiti odvoz i čiščenje otpadnog materijala te krpanje zidova. </t>
  </si>
  <si>
    <r>
      <t>f</t>
    </r>
    <r>
      <rPr>
        <sz val="10"/>
        <rFont val="Symbol"/>
        <family val="1"/>
        <charset val="2"/>
      </rPr>
      <t xml:space="preserve"> 15</t>
    </r>
    <r>
      <rPr>
        <sz val="10"/>
        <rFont val="Arial"/>
        <family val="2"/>
      </rPr>
      <t>x1 mm + 9mm toplinska izolacija</t>
    </r>
  </si>
  <si>
    <t>Bakrene cijevi - šipke za razvod instalacije grijanja (podstropni  i donji razvod ), komplet s Ms prijelazima i fitinzima:</t>
  </si>
  <si>
    <t>CIJEVNI RAZVOD</t>
  </si>
  <si>
    <t xml:space="preserve">Ukupan broj kompleta ovješenja na zid </t>
  </si>
  <si>
    <t>Nove konzole za ovješenje  radijatora visine 600 tip "K"  na zid</t>
  </si>
  <si>
    <t>Nova prigušnica 1/2" za demontirane radijatore</t>
  </si>
  <si>
    <t>Novi pipac za ispust 1/2" Hummel  za demontirane radijatore</t>
  </si>
  <si>
    <t>Novi odzračni pipac 1/2" Hummel za demontirane radijatore</t>
  </si>
  <si>
    <t>Privremeno zatvaranje vode u sustavu centralnog grijanja i ispuštanje vode kako bi se moglo pristupiti rezanju cijevi - bakra. Ponovno dopunjavanje sustava vodom.</t>
  </si>
  <si>
    <t>INSTALACIJA GRIJANJA</t>
  </si>
  <si>
    <t>3.5.</t>
  </si>
  <si>
    <t>1
2
3</t>
  </si>
  <si>
    <t>U pojedinim stavkama troškovnika naveden je proizvođač materijala, opreme ili uređaja KAO PRIJEDLOG PROJEKTANTA. Ponuditelj može nuditi opremu drugih proizvođača pod uvjetom da je nuđena oprema, materijal ili uređaj najmanje iste kvalitete kao navedena u troškovniku.</t>
  </si>
  <si>
    <t>1
2</t>
  </si>
  <si>
    <t>1
2
3
4</t>
  </si>
  <si>
    <t>Svi radovi se izvode sukladno projektu i stavkama troškovnika.Ukoliko izvođač utvrdi mogućnost ekonomičnijeg rješenja za izvođenje pojedinih vrsta radova, a isto neće ići na štetu kvalitete, funkcije, estetike i arhitektonske koncepcije objekta, dotične radove može izvesti sukladno svome rješenju uz prethodno odobrenje projektanta i nadzornog inženjera.</t>
  </si>
  <si>
    <t>Izvođač je obvezan prije početka radova proučiti svu tehničku dokumentaciju, pregledati gradilište, informirati se o svim izvorištima materijala, mogućnostima organizacije gradilišta,korištenja privremenih objekata i priključaka vode i električne energije.</t>
  </si>
  <si>
    <t>1
2
3
4
5
6</t>
  </si>
  <si>
    <t>Sve moguće nejasnoće u opisu stavki troškovnika, izvođač je obvezan riješiti prije početka radova s projektantom ili opunomoćenim predstavnikom investitora. Naknadno pozivanje na nejasnoće u troškovniku neće biti priznato i neće biti uvaženo kao razlog za: promjenu cijena ili rokova, ili bilo kojeg ustupke u uvjetima.Ukoliko opis radova u troškovniku nije opširan i ne opisuje sve pripremno-završne radove, pomoćne radove i sve radne operacije, te procese u izvedbi koje je potrebno izvesti da se izvede konačni produkt, svi ti radovi su ukalkulirani u jedinične cijene sukladno pravilima struke.</t>
  </si>
  <si>
    <t>PDV 25%</t>
  </si>
  <si>
    <t xml:space="preserve">SPECIFIKACIJA MATERIJALA I RADOVA </t>
  </si>
  <si>
    <t>3.</t>
  </si>
  <si>
    <t>REKAPITULACIJA - INSTALACIJE VODOVODA I KANALIZACIJE</t>
  </si>
  <si>
    <t>VODOVOD, ODVODNJA, VENTILACIJA I GRIJANJE</t>
  </si>
  <si>
    <t xml:space="preserve">3. </t>
  </si>
  <si>
    <t>ELEKTRO INSTALACIJE</t>
  </si>
  <si>
    <t>2.</t>
  </si>
  <si>
    <t>GRAĐEVINSKO OBRTNIČKI RADOVI</t>
  </si>
  <si>
    <t>1.</t>
  </si>
  <si>
    <t>SVEUKUPNA REKAPITULACIJA</t>
  </si>
  <si>
    <t>Ponuditelj:</t>
  </si>
  <si>
    <t>TD. 25/18</t>
  </si>
  <si>
    <t>studeni 2018.</t>
  </si>
  <si>
    <t>Zabok, studeni, 2018.</t>
  </si>
  <si>
    <t>SANITARNI ČVOR NA 2. KATU  ŽUPANIJSKE ZGRADE</t>
  </si>
  <si>
    <t>OBNOVA SANITARNOG ČVORA NA 2. KATU</t>
  </si>
  <si>
    <t>OPĆI TEHNIČKI UVJETI UZ TROŠKOVNIK</t>
  </si>
  <si>
    <t>Sve odredbe ovih uvjeta smatraju se sastavnim dijelom opisa svake pojedine stavke ovog troškovnika. Svaki ponuđač će podnijeti svoju ponudu na primjerku troškovnika u kojeg je dužan upisati svoju jediničnu cijenu za svaku stavku, ukupnu cijenu i ukupnu cijenu u rekapitulaciji za cijeli objekt.</t>
  </si>
  <si>
    <t>Nacrti, tehnički opis i ovaj  troškovnik čine cjelinu projekta. Izvođač je dužan proučiti sve navedene dijelove projekta, te u slučaju nejasnoća tražiti objašnjenje od projektanta, odnosno iznijeti svoje primjedbe.</t>
  </si>
  <si>
    <t>Ponuđač je dužan nuditi solidan i ispravan rad. Ako koja stavka nije ponuđaču jasna treba prije davanja ponude od projektanta tražiti pojašnjenje. Naknadno pozivanje na eventualno nerazumjevanje ili manjkavosti opisa ili nacrta se neće uzeti u obzir.</t>
  </si>
  <si>
    <t>Nepoznavanje crtanog dijela projekta i tehničkog opisa neće se prihvatiti kao razlog za povišenje jediničnih cijena ili greške u izvedbi.</t>
  </si>
  <si>
    <t>Prije unošenja cijena ponuđač je dužan detaljno se upoznati sa projektom i lokacijom objekta radi dobivanja potpunog uvida o veličini i vrsti glavnih i pripremnih radova.</t>
  </si>
  <si>
    <t>Svi radovi obuhvaćeni ovim troškovnikom moraju se izvesti u svemu po općim i pojedinačnim opisima iz troškovnika, po nacrtima, detaljima, statičkom računu, uputstvima projektanta i nadzornog inženjera, a po važećim tehničkim propisima.</t>
  </si>
  <si>
    <t>Eventualne izmjene materijala te načina izvedbe tokom gradnje mogu se izvršiti isključivo pismenim dogovorom sa projektantom i nadzornim inženjerom.</t>
  </si>
  <si>
    <t>Sve mjere i kote iz projekta provjeriti u naravi. Izvođač radova dužan je prije početka radova kontrolirati kote postojećeg terena i objekta. Ukoliko se ukažu eventualne nejednakosti između projekta i stanja na gradilištu, izvođač radova dužan je pravovremeno o tome obavijestiti investitora i projektanta i zatražiti pojedina objašnjenja.</t>
  </si>
  <si>
    <t>Sva kontrola vrši se bez posebne naplate.</t>
  </si>
  <si>
    <t>Izvođač je dužan pridržavati se svih važećih zakona i propisa i to naročito Zakona o prostornom uređenju i gradnji, Zakona o zaštiti na radu, Hrvatskih normi itd.</t>
  </si>
  <si>
    <t>Izvođač je prilikom uvođenja u posao dužan, u okviru ugovorene cijene, preuzeti radilište, te obavjestiti nadležne službe o otvaranju gradilišta.</t>
  </si>
  <si>
    <t>Od tog trenutka pa do primopredaje radova izvođač je odgovoran za stvari i osobe koje se nalaze unutar gradilišta.</t>
  </si>
  <si>
    <t>Od ulaska na gradilište izvođač je obavezan voditi građevinski dnevnik u kojem bilježi opis radnih procesa i građevinsku knjigu u kojoj bilježi i dokumentira mjerenja, sve faze izvršenog posla prema stavkama troškovnika i projektu.</t>
  </si>
  <si>
    <t>Izvođač je dužan na gradilištu čuvati svu potrebnu dokumentaciju propisanu Zakonom, glavni i izvedbeni projekt i dati ih na uvid ovlaštenim inspekcijskim službama.</t>
  </si>
  <si>
    <t>Izvođač je dužan, u okviru ugovorene cijene, ugraditi propisani adekvatan i prema Hrvatskim normama atestiran materijal.</t>
  </si>
  <si>
    <t xml:space="preserve">Izvođač je također dužan kod izrade konstrukcija, prema projektom određenom planu ispitivanja materijala, kontrolirati ugrađeni konstruktivni materijal. </t>
  </si>
  <si>
    <t>Ukoliko materijal u pojedinim stavkama nije naznačen ili nije dovoljno jasno preciziran u pogledu kvalitete, izvođač je dužan upotrijebiti samo prvoklasan materijal.</t>
  </si>
  <si>
    <t>Ukoliko se ustanovi da su radovi izvedeni nekvalitetno, izvoditelj je dužan iste ponovo izvesti u traženoj kvaliteti ili iste naručiti kod drugog izvoditelja, a sve u najkraćem dogovorenom roku i na svoj trošak.</t>
  </si>
  <si>
    <t>Jediničnom cijenom treba obuhvatiti sve elemente navedene kako slijedi:</t>
  </si>
  <si>
    <t>a) Materijal</t>
  </si>
  <si>
    <t>Pod materijalom podrazumijevaju se svi materijali koji sudjeluju u radnom procesu: kako osnovni materijali, tako i materijali koji ne spadaju u finalni produkt već su samo pomoćni. U cijenu je uključena i cijena transportnih troškova bez obzira na prijevozno sredstvo, sa svim prijenosima, utovarima i istovarima do mjesta ugradnje kao i uskladištenje i čuvanje na gradilištu od uništenja (prebacivanje, zaštita i sl.). U cijenu je također uključeno i davanje potrebnih uzoraka kod nekih materijala (prema zahtjevu investitora), te svi potrebni certifikati (atesti).</t>
  </si>
  <si>
    <t>Uzorke materijala završnih obrada dostaviti projektantu na pismeno odobrenje (odabir i prihvaćanje) prije naručivanja i ugradbe.</t>
  </si>
  <si>
    <t>b) Rad</t>
  </si>
  <si>
    <t>U kalkulaciju treba uključiti sav rad, kako glavni, tako i pomoćni, te sav unutrašnji transport (kako horizontalni tako i vertikalni). Ujedno treba uključiti i rad oko zaštite gotovih konstrukcija i dijelova objekta od štetnog atmosferskog utjecaja vrućine, hladnoće i sličnog. Sva potrebna čišćenja, kod svih građevinskih i obrtničkih radova, u toku izvođenja, dnevno (nakon završetka rada) uključiti u jedinične cijene stavki, tj, neće se posebno plaćati.</t>
  </si>
  <si>
    <t>c) Izmjere</t>
  </si>
  <si>
    <t>Ukoliko nije u pojedinoj stavci dat način rada, izvođač je dužan u svemu se pridržavati propisa HRN-a za pojedinu vrstu rada, prosječnih normi u građevinarstvu, uputa proizvođača materijala koji se upotrebljava ili ugrađuje, te uputa nadzorne službe naručitelja.</t>
  </si>
  <si>
    <t>Građevinska knjiga, za sve izvedene radove, treba prilikom izrade situacija biti priložena.</t>
  </si>
  <si>
    <t>Građevinska knjiga sadrži sve nacrte, skice i dokaznice za izvedene radove, koji su ujedno i prilog situaciji. Samo potpisana građevinska knjiga, ovjerena od strane nadzorne službe naručitelja, bit će podloga za izradu situacije.</t>
  </si>
  <si>
    <t>d) Zimski i ljetni rad</t>
  </si>
  <si>
    <t>Ukoliko je u ugovoreni termin izvršenja radova uključen i zimski, odnosno ljetni period, neće se izvođaču priznati nikakve naknade za rad pri niskoj, odnosno visokoj temperaturi, te zaštitu konstrukcija od smrzavanja, vrućine i amosferskih nepogoda: sve to mora biti uključeno u jediničnu cijenu.</t>
  </si>
  <si>
    <t>Za vrijeme zimskih, odnosno ljetnih razdoblja izvođač je dužan štititi objekt od smrzavanja, odnosno od prebrzog sušenja uslijed visokih temperatura.</t>
  </si>
  <si>
    <t>U slučaju eventualno nastalih šteta (smrzavanja dijelova građevine) izvođač ih ima otkloniti bez bilo kakve naplate. Ukoliko je temperatura niža od temperature pri kojoj je dozvoljen dotični rad, izvođač snosi punu odgovornost za ispravnost i kvalitetu izvedenog rada.</t>
  </si>
  <si>
    <t>Analogno vrijedi i za zaštitu radova tokom ljeta od prebrzog sušenja uslijed visoke temperature.</t>
  </si>
  <si>
    <t>e) Cijene</t>
  </si>
  <si>
    <t>U jediničnu cijenu rada izvođač treba faktorom obuhvatiti i slijedeće radove, koji se neće zasebno platiti kao naknadni rad, i to:</t>
  </si>
  <si>
    <t xml:space="preserve"> * kompletnu režiju gradilišta uključujući dizalice, mostove, mehanizaciju, transportne puteve unutar gradilišta, pristupne puteve, prostor za pranje mehanizacije i sl;</t>
  </si>
  <si>
    <t xml:space="preserve"> * organizaciju prostorija i uvjeta zaštite na radu, zaštite od požara, te komfora i  higijene zaposlenih;</t>
  </si>
  <si>
    <t xml:space="preserve"> * najamne troškove za posuđenu mehanizaciju, koju izvođač sam ne posjeduje, a potrebna je pri izvođenju radova;</t>
  </si>
  <si>
    <t xml:space="preserve"> * sve troškove utroška vode, električne energije i svih drugih energenata;</t>
  </si>
  <si>
    <t xml:space="preserve"> * osiguranje neometanog prolaza i saobraćaja,</t>
  </si>
  <si>
    <t xml:space="preserve"> * nalaganje temelja prije iskopa;</t>
  </si>
  <si>
    <t xml:space="preserve"> * svu geodetsku kontrolu i geomehaničku kontrolu</t>
  </si>
  <si>
    <t xml:space="preserve">* sva ev. potrebna crpljenja vode za vrijeme izvođenja radova u tlu </t>
  </si>
  <si>
    <t xml:space="preserve"> * zaštitu i čišćenje ugrađenih elemenata </t>
  </si>
  <si>
    <t xml:space="preserve"> * sva ispitivanja materijala i ishođenje atesta (certifikata);</t>
  </si>
  <si>
    <t xml:space="preserve"> * čišćenja u toku izrade objekta.</t>
  </si>
  <si>
    <t xml:space="preserve"> * uređenje gradilišta po završetku rada, sa otklanjanjem i odvozom skele, otpadaka, šute, ostataka građevinskog materijala, inventara, pomoćnih objekata i sl, sa planiranjem terena </t>
  </si>
  <si>
    <t xml:space="preserve"> * uskladištenje materijala i elemenata za obrtničke i instalaterske radove do njihove ugradbe;</t>
  </si>
  <si>
    <t xml:space="preserve"> * osiguranje gradilišta od djelovanja više sile i krađe</t>
  </si>
  <si>
    <t xml:space="preserve"> * osiguranje radova kod osiguravajućeg društva.</t>
  </si>
  <si>
    <t>Nikakvi režijski sati niti posebne naplate po navedenim radovima neće se posebno priznati, jer sve ovo ima biti uključeno u jediničnu cijenu. Prema ovom uvodu, opisu stavaka i grupi radova treba sastaviti jediničnu cijenu za svaku stavku troškovnika.</t>
  </si>
  <si>
    <t>Ponuđena jedinična cijena je konačna cijena za realizaciju pojedine troškovničke stavke, te obuhvaća i sve radnje koje u stavci nisu posebno navedene, a nužne su za izvedbu pojedine stavke do potpune funkcionalne i uporabne gotovosti.</t>
  </si>
  <si>
    <t>f) Skele</t>
  </si>
  <si>
    <t>Sve vrste radnih skela, bez obzira na visinu, ulaze u jediničnu cijenu dotičnog rada. Pod pojmom skela podrauzumjeva se i prilaz istoj, te zaštitne ograde.</t>
  </si>
  <si>
    <t>g) Ponude</t>
  </si>
  <si>
    <t>Ponuđač jediničnom cijenom stavke nudi dobavu i ugradnju ako stavkom troškovnika nije definirano drugačije.</t>
  </si>
  <si>
    <t>Pod dobavom se podrazumijeva dobava sveg glavnog (osnovnog) materijala, sa svim transportima (fco gradilište, bez obzira na prijevozno sredstvo, svi utovari i istovari i sl.) i zavisnim troškovima.</t>
  </si>
  <si>
    <t>Pod ugradbom se podrazumijeva sav rad potreban za ugradbu, sa svim pomoćnim i veznim materijalima (ljepila, mortovi, vijci, kitovi i sl.), sav unutrašnji transport, te ostalo navedeno pod odrednicom  b) Rad.</t>
  </si>
  <si>
    <t>h) Ostalo</t>
  </si>
  <si>
    <t>U jedinične cijene stavki imaju biti uračunati svi radovi i potrebni materijali (eventualno nespecificirani posebno u samom troškovniku), a koji su (prema uzancama struke i pravilima dobrog zanata) potrebni za potpuno dovršenje građevine, tj. dovođenje u stanje "potpuno spremno za uporabu". Svi takvi radovi imaju biti uračunati u jedinične cijene, tj. neće se posebno plaćati.</t>
  </si>
  <si>
    <t>Obračun količina radova vrši se na način opisan u svakoj poziciji ovog troškovnika.</t>
  </si>
  <si>
    <t>Ni jedan rad se ne može dva puta platiti, ukoliko nije dva puta rađen bez krivice izvođača, što se utvrđuje arbitražno, a na zahtjev jedne strane. Troškove arbitraže plaća strana koja nije bila u pravu.</t>
  </si>
  <si>
    <t>Sve obaveze i izdatke, te troškove po odredbama ovih uvjeta dužan je izvođač ukalkulirati u ponuđene jedinične cijene za sve radove na objektu i ne može zahtjevati da se ti radovi posebno naplaćuju.</t>
  </si>
  <si>
    <t>Izvođač je u okviru ugovorene cijene dužan izvršiti koordinaciju radova svih kooperanata na način da omogući kontinuirano odvijanje posla.</t>
  </si>
  <si>
    <t xml:space="preserve">Sva oštećenja nastala tokom gradnje otkloniti će izvođač o svom trošku. </t>
  </si>
  <si>
    <t>i/ Naknadni radovi</t>
  </si>
  <si>
    <t>Za dodatne radove čiji opisi se ne nalaze u troškovniku, a koji se imaju izvesti po nalogu nadzornog inženjera, obračun se vrši po stvarnim troškovima rada i materijala na temelju dostavljene ponude sa analizom cijene.</t>
  </si>
  <si>
    <t>Za više radnje čiji se opisi nalaze u ugovornom troškovniku primjenjivati će se ugovorne jedinične cijene.</t>
  </si>
  <si>
    <t>j/ Upis u građ. dnevnik</t>
  </si>
  <si>
    <t>U građ. dnevnik obavezno evidentirati:</t>
  </si>
  <si>
    <t>* vremenske i ostale uvjete za vrijeme izvođenja radova</t>
  </si>
  <si>
    <t>* kvalitetu i stanje pojedinih podloga prije nastavka izvođenja završnih radova</t>
  </si>
  <si>
    <t>* uočene nedostatke i način njihovog otklanjanja</t>
  </si>
  <si>
    <t>* podatke o kontrolnim ispitivanjima</t>
  </si>
  <si>
    <t>* preuzimanje faza radova</t>
  </si>
  <si>
    <t>Ovi "Opći tehnički uvjeti uz troškovnik" i svi “Opći uvjeti” uz pojedine grupe radova sastavni su dio troškovnika i moraju biti priloženi i ovjereni prilikom davanja ponude.</t>
  </si>
  <si>
    <t xml:space="preserve">Rušenje stropnih obloga od gips kartonskih ploča  (na visini h=2,35 cm). U stavku uključen utovar i  odvoz otpadnog materijala na gradilišni deponij udaljen do 50 m, utovar u kamion te odvoz uz propisano zbrinjavanje. Trošak zbrinjavanja pada na teret izvoditelja.  </t>
  </si>
  <si>
    <t xml:space="preserve">Razbijanje armirano cementne glazure podne podloge zajedno sa završnom oblogom od podne keramike. Ukupna debljina podloge do  10 cm. U stavku uključen utovar i  odvoz otpadnog materijala na gradilišni deponij udaljen do 50 m, utovar u kamion te odvoz na  gradsku planirku udaljenu do 10 km.  Trošak zbrinjavanja pada na teret izvoditelja.  </t>
  </si>
  <si>
    <t xml:space="preserve">Demontaža vrata sa dovratnikom . Vrata su jednokrilna, puna. Obračun po komadu stolarije. U stavku uključen utovar i  odvoz otpadnog materijala na gradilišni deponij udaljen do 50 m, utovar u kamion te odvoz na  gradsku planirku udaljenu do 10 km.   Trošak zbrinjavanja pada na teret izvoditelja.  </t>
  </si>
  <si>
    <t xml:space="preserve">Demontaža postojeće instalacije elektrike u hodniku i sanitarnom čvoru, kompletno sa razvodom, prekačima i rasvjetnim tijelima (3 kom). U stavku uključen utovar i  odvoz otpadnog materijala na gradilišni deponij udaljen do 50 m, utovar u kamion te odvoz na  gradsku planirku udaljenu do 10 km.  Trošak zbrinjavanja pada na teret izvoditelja.  </t>
  </si>
  <si>
    <t xml:space="preserve">Demontaža postojeće instalacije vodovoda i kanalizacije sa zidova i podova. Ukupno se demontira pripadna instalacija i  sanitarije:  2 WC školjke sa kotlićima, 1 umivaonik, bojler niskomontažni, i sitni sanitarni pribor. U stavku uključen utovar i  odvoz otpadnog materijala na gradilišni deponij udaljen do 50 m, utovar u kamion te odvoz na  gradsku planirku udaljenu do 10 km.  Trošak zbrinjavanja pada na teret izvoditelja.  </t>
  </si>
  <si>
    <t xml:space="preserve">Rušenje unutarnjih pregradnih zidova od pune i šuplje opeke NF 1/1, zajedno sa žbukom i oblogom od keramike, zidovi  debljine 12,0 cm. U stavku uključen utovar i  odvoz otpadnog materijala na gradilišni deponij udaljen do 50 m, utovar u kamion te odvoz na  gradsku planirku. Trošak zbrinjavanja pada na teret izvoditelja.  </t>
  </si>
  <si>
    <t xml:space="preserve">Rušenje zidnih obloga od keramičkih pločica (h=227 cm) sa vanjskih obodnih zidova predmetnog prostora. U stavku uključen utovar i  odvoz otpadnog materijala na gradilišni deponij udaljen do 50 m, utovar u kamion te odvoz na  gradsku planirku. Trošak zbrinjavanja pada na teret izvoditelja.  </t>
  </si>
  <si>
    <t xml:space="preserve">Demontaža ogledala vel. 80x80 cm sa deponiranjem na gradilišru.  </t>
  </si>
  <si>
    <t>10.</t>
  </si>
  <si>
    <t xml:space="preserve">Čišćenje objekta tijekom gradnje i po završetku svih radova, kompletno sve površine (podovi, zidovi, stolarija) s transportom otpadaka na deponiju. 
Obračun po m2 neto podne površine zahvata. </t>
  </si>
  <si>
    <t>Dobava i ugradnja razdjelne trake od elastificiranog polistirena uz zidove visine 10 cm. Polistiren debljine 1 cm. Obračun po m1 kontaktne površine poda i zida.</t>
  </si>
  <si>
    <t xml:space="preserve">Dobava i izvedba horizontalne i vertikalne hidroizolacije poda i zidova vertikalno do visine 30 cm, odnosno kod umivaonika do visine 100 cm sa  tekućom polimer-cementnom hidroizolacijom (tipa kao MAPELASTIC ili jednakovrijedan proizvod). Tekuća izolacija nanosi se u dva sloja, međusobno vezana armaturnom alkolnootpornom mrežicom. U rubovima se postavlja dilatacijska trake za izradu rubova. </t>
  </si>
  <si>
    <t xml:space="preserve"> - tekuća HI poda</t>
  </si>
  <si>
    <t xml:space="preserve"> - tekuća HI zida</t>
  </si>
  <si>
    <t xml:space="preserve"> - dilatacijsko fleksibilna traka za izvedbu uglova</t>
  </si>
  <si>
    <t xml:space="preserve">D/ GIPS KARTONSKI RADOVI </t>
  </si>
  <si>
    <t>Montažu je potrebno sinkronizirati s ugradbom elemenata svih instalacija. U cijenu uključiti sav potreban ovjesni i pričvrsni materijal i eventualno potrebnu dodatnu čeličnu podkonstrukciju - stavka izvedena do gotovosti i spremna za bojanje. Visina ovjesa do max. 80 cm. Sastavni dio stavke je i nabava i ugradnja revizionih otvora za kontrolu instalacija (predviđa se jedan otvor veličine 40/40 cm  na svakih 14,0 m2 stropa). Etažna visina do 3,50 m; postavljanje stropa na visinu do 3,20m; stavka uključuje potrebnu skelu / ljestve za rad na visini.</t>
  </si>
  <si>
    <t>Gips kartonski radovi ukupno:</t>
  </si>
  <si>
    <t>Izrada, doprema i postava unutarnjih punih drvenih jednokrilnih vrata sa i bez nadsvijetla. Vrata  vizualno usklađena sa  postojećim vratima ulaza u hodnik. Dovratnik od parene bukovine, krilo glatko, bez uklada, sa aluminiskim umetcima koji dijele krilo na tri dijela i pripadajućim lajsnama, uključivo priprema za dvostruko bojenje s brušenjem i završno lakiranje u tonu prema odabiru projektanta. Vrata se ugrađuju u gips-kartonske montažne zidove širine od  15,0 cm, a  dovratnik je izveden  u punoj širini zida (futer dovratnik), s profiliranom pokrovnom letvom od punog drveta. U stavku uključen sav potrebni materijal, brava, okov, ukrasne lajsne, rozeta i kvaka od inoxa, do potpune gotovosti. 
Nadsvjetlo vrata izvodi se otklopno, u jednoj plohi, izvedeno od jednostrukog prozirnog stakla deb. 4 mm. 
Na vrata WC-a u podnožju ugraditi ventilacijsku rešetku dim 300 x 100 mm u boji vrata. Sve završno u bijeloj mat boji.
Vrata svijetle mjere:</t>
  </si>
  <si>
    <t xml:space="preserve"> - 650 × (1985 + 600) mm (zid 15 cm)</t>
  </si>
  <si>
    <t>02</t>
  </si>
  <si>
    <t>TROŠKOVNIK - GRAĐEVINSKO OBRTNIČKI RADOVI</t>
  </si>
  <si>
    <t>Demontaža radijatora tip Lipovica, vel. 50x65 cm, sa svim elemetima i deponiranje na gradilištu za ponovnu montažu.</t>
  </si>
  <si>
    <r>
      <t>Dobava i ugradba zidnih keramičkih pločica u prostorije sanitarija, kvalitete po izboru projektanta (h</t>
    </r>
    <r>
      <rPr>
        <vertAlign val="subscript"/>
        <sz val="10"/>
        <rFont val="Arial"/>
        <family val="2"/>
        <charset val="238"/>
      </rPr>
      <t xml:space="preserve">max </t>
    </r>
    <r>
      <rPr>
        <sz val="10"/>
        <rFont val="Arial"/>
        <family val="2"/>
        <charset val="238"/>
      </rPr>
      <t xml:space="preserve">=260 cm - do konstrukcije spuštenog stropa).  Polaganje ljepljenjem uz prethodnu pripremu podloge. Pločice se polažu na ožbukani zid od opeke i montažni gipskartonski zid. Fugiranje masom na bazi cementa, širina fuga 2,0 mm. Cijena uključuje obradu svih otvora i prodora u plohi zide, te izvedbu potrebnih kutnih i dilatacionih reški, ovisno o površini ploha opločenja. Pločice u cijeni minimalno 100,0 kn/m2. </t>
    </r>
  </si>
  <si>
    <t>Dobava i ugradba gres (porculan) podnih keramičkih pločica, protukliznih (R-9), prema izboru projektanta u prostoru hodnika. Pločice ljepljene flexi ljepilom za keramiku uz prethodnu pripremu podloge - podlogu (cementnu glazuru) očistiti i izbrusiti od ljepila kojim su ljepljene vinaz pločice. Fugiranje  pločica izvesti materijalom na bazi cementa, širina fuga 2,0 mm. Cijena uključuje obradu svih pozicija otvora, prodora i elemenata uređaja, kao i izvedbu potrebnih dilatacionih reški zapunjenih trajnoelastičnim kitom, ovisno o površini ploha opločenja. Sve kompletno sadržano u cijeni. Pločice u nabavi u cijeni minimalno 120,0 kn/m2.</t>
  </si>
  <si>
    <t xml:space="preserve">Ispitivanje cjevovoda kanalizacijskih cijevi, revizionih  okna i slivnika na protok i vodonepropusnost, komplet. Ispitivanje nepropusnosti i optički pregled cjevovoda te izrada zapisnika o provedenim ispitivanjima propisanih glavnim projektom (uključeno u cijenu), izjava o sukladnosti ugrađenog materijala, snimak izvedenog stanja.. </t>
  </si>
  <si>
    <t xml:space="preserve">Kompletni WC u sanitranom čvoru  koji se sastoji od: </t>
  </si>
  <si>
    <t xml:space="preserve"> - zidnog nosača WC papira. Proizvod kao Gedy Felce art. FE29 13 ili jedankovrijedan</t>
  </si>
  <si>
    <r>
      <t>Viseće WC školjke s daskom.  Proizvod kao KOLO tip Kolo Nova Pro WC školjke bez ruba "Rimfree" kat. br. M33123000  ili jedankovrijedan dim 530x350X332 mm + wc daska za sjedenje proizvod kao KOLO ili jedankovrijedan + WC daska proizvod kao KOLO Kolo Nova Pro kat. br. M30115000 ili jednakovrijedan - sjedalo za WC od tvrde plastike /bijela/. WC školjka u bijeloj boji.
keramičkog pisoara I klase s podžbuknim priključkom vode i skrivenim sifonom , proizvod kao KOLO serija Kolo Nova Pro art. M36000000 ili jedankovrijedan dim 570x340x340, sa izljevnim ventilom</t>
    </r>
    <r>
      <rPr>
        <b/>
        <sz val="10"/>
        <rFont val="Arial"/>
        <family val="2"/>
        <charset val="238"/>
      </rPr>
      <t xml:space="preserve"> i sifonom</t>
    </r>
    <r>
      <rPr>
        <sz val="10"/>
        <rFont val="Arial"/>
        <family val="2"/>
        <charset val="238"/>
      </rPr>
      <t xml:space="preserve">  </t>
    </r>
  </si>
  <si>
    <t>Ispitivanje instalacije prema projektu vodovoda i kanalizacije koje može uključivati ispitivanje nepropusnosti, čvrstoće . Troškovi energije i energenata nisu uključeni. Stavka uključuje i dobavu svih potrebnih uvjerenja o sukladnosti i certifikata te izdavanje odgovarajućih zapisnika o ispitivanjima.</t>
  </si>
  <si>
    <t xml:space="preserve">Izrada prodora , ulaz ventilacijske cijevi kroz zid debljine 55 cm.  U cijenu je uključeno zatvaranje prodora. </t>
  </si>
  <si>
    <t>ispitivanje i balansiranje instalacije te dobava i dostava svih uvjerenja o sukladnosti i garancija o ugrađenim materijalima i opremi.</t>
  </si>
  <si>
    <t>Privremena demontaža radijatora tipa  kako bi se moglo pristupiti građevinskim radovima u sanitarnom čvoru. Demontaža radijatora dimenzija 500x650 sa pripadajućim ovjesnim materijalom.</t>
  </si>
  <si>
    <t xml:space="preserve">Temeljito unutarnje i vanjsko čišćenje demontiranog radijatora i priprema za ponovnu montažu. </t>
  </si>
  <si>
    <t>Ispitivanje instalacije prema strojarskom projektu koje može uključivati ispitivanje nepropusnosti, čvrstoće . A također može uključivati hladnu i toplu probu rada instalacije, ovisno o karakteru instalacije. Troškovi energije i energenata nisu uključeni. U stavku uključena i dobava svih potrebnih atesta i certifikata te izdavanje odgovarajućih zapisnika o ispitivanjima.</t>
  </si>
  <si>
    <t>Studeni 2018.</t>
  </si>
  <si>
    <t>JED. MJERE</t>
  </si>
  <si>
    <t>JED. CIJENA</t>
  </si>
  <si>
    <t>UKUPNO: kn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</si>
</sst>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7" formatCode="#,##0.00\ &quot;kn&quot;;\-#,##0.00\ &quot;kn&quot;"/>
    <numFmt numFmtId="41" formatCode="_-* #,##0\ _k_n_-;\-* #,##0\ _k_n_-;_-* &quot;-&quot;\ _k_n_-;_-@_-"/>
    <numFmt numFmtId="43" formatCode="_-* #,##0.00\ _k_n_-;\-* #,##0.00\ _k_n_-;_-* &quot;-&quot;??\ _k_n_-;_-@_-"/>
    <numFmt numFmtId="186" formatCode="_-* #,##0.00_-;\-* #,##0.00_-;_-* &quot;-&quot;??_-;_-@_-"/>
    <numFmt numFmtId="187" formatCode="#,##0.00\ &quot;kn&quot;"/>
    <numFmt numFmtId="188" formatCode="#,##0.00_ ;\-#,##0.00\ "/>
    <numFmt numFmtId="190" formatCode="#00_ ;"/>
    <numFmt numFmtId="202" formatCode="#,##0.00\ _k_n"/>
    <numFmt numFmtId="203" formatCode="#,##0.00\ [$€-1]"/>
    <numFmt numFmtId="204" formatCode="#,##0.00\ &quot;kn&quot;;;;@"/>
  </numFmts>
  <fonts count="101">
    <font>
      <sz val="9.5"/>
      <name val="Arial"/>
      <family val="2"/>
      <charset val="238"/>
    </font>
    <font>
      <sz val="9"/>
      <name val="Arial"/>
    </font>
    <font>
      <sz val="9"/>
      <name val="Arial"/>
      <family val="2"/>
      <charset val="238"/>
    </font>
    <font>
      <i/>
      <sz val="9"/>
      <name val="Arial"/>
      <family val="2"/>
    </font>
    <font>
      <i/>
      <sz val="9"/>
      <name val="Arial"/>
      <family val="2"/>
    </font>
    <font>
      <sz val="9"/>
      <name val="Arial"/>
      <family val="2"/>
      <charset val="238"/>
    </font>
    <font>
      <i/>
      <sz val="9.5"/>
      <name val="Arial"/>
      <family val="2"/>
    </font>
    <font>
      <sz val="9"/>
      <color indexed="16"/>
      <name val="Arial"/>
      <family val="2"/>
    </font>
    <font>
      <sz val="10"/>
      <name val="Arial"/>
      <family val="2"/>
      <charset val="238"/>
    </font>
    <font>
      <b/>
      <sz val="10"/>
      <name val="Arial"/>
      <family val="2"/>
      <charset val="238"/>
    </font>
    <font>
      <b/>
      <sz val="14"/>
      <name val="Arial"/>
      <family val="2"/>
      <charset val="238"/>
    </font>
    <font>
      <b/>
      <sz val="9"/>
      <name val="Arial"/>
      <family val="2"/>
      <charset val="238"/>
    </font>
    <font>
      <sz val="9"/>
      <name val="Arial"/>
      <family val="2"/>
      <charset val="238"/>
    </font>
    <font>
      <sz val="5"/>
      <name val="Arial"/>
      <family val="2"/>
      <charset val="238"/>
    </font>
    <font>
      <sz val="10"/>
      <name val="Arial"/>
      <family val="2"/>
      <charset val="238"/>
    </font>
    <font>
      <sz val="9"/>
      <name val="Arial"/>
      <family val="2"/>
      <charset val="238"/>
    </font>
    <font>
      <sz val="9"/>
      <name val="Arial"/>
      <family val="2"/>
    </font>
    <font>
      <sz val="10"/>
      <color indexed="20"/>
      <name val="Arial"/>
      <family val="2"/>
      <charset val="238"/>
    </font>
    <font>
      <sz val="8"/>
      <name val="Arial"/>
      <family val="2"/>
      <charset val="238"/>
    </font>
    <font>
      <sz val="10"/>
      <name val="Arial"/>
      <family val="2"/>
      <charset val="238"/>
    </font>
    <font>
      <sz val="10"/>
      <name val="Arial"/>
      <family val="2"/>
    </font>
    <font>
      <b/>
      <sz val="14"/>
      <name val="Arial"/>
      <family val="2"/>
    </font>
    <font>
      <sz val="10"/>
      <name val="ElegaGarmnd BT"/>
      <family val="1"/>
    </font>
    <font>
      <sz val="10"/>
      <name val="Helv"/>
    </font>
    <font>
      <sz val="9.5"/>
      <name val="Arial"/>
      <family val="2"/>
      <charset val="238"/>
    </font>
    <font>
      <b/>
      <sz val="12"/>
      <name val="Arial"/>
      <family val="2"/>
      <charset val="238"/>
    </font>
    <font>
      <sz val="14"/>
      <name val="Arial"/>
      <family val="2"/>
      <charset val="238"/>
    </font>
    <font>
      <sz val="10"/>
      <color indexed="8"/>
      <name val="Arial"/>
      <family val="2"/>
      <charset val="238"/>
    </font>
    <font>
      <b/>
      <sz val="10"/>
      <color indexed="8"/>
      <name val="Arial"/>
      <family val="2"/>
      <charset val="238"/>
    </font>
    <font>
      <b/>
      <sz val="11"/>
      <color indexed="8"/>
      <name val="Arial"/>
      <family val="2"/>
      <charset val="238"/>
    </font>
    <font>
      <b/>
      <sz val="14"/>
      <name val="Arial Rounded MT Bold"/>
      <family val="2"/>
    </font>
    <font>
      <vertAlign val="superscript"/>
      <sz val="10"/>
      <name val="Arial"/>
      <family val="2"/>
      <charset val="238"/>
    </font>
    <font>
      <vertAlign val="subscript"/>
      <sz val="10"/>
      <name val="Arial"/>
      <family val="2"/>
      <charset val="238"/>
    </font>
    <font>
      <b/>
      <u/>
      <sz val="14"/>
      <name val="Arial"/>
      <family val="2"/>
      <charset val="238"/>
    </font>
    <font>
      <sz val="12"/>
      <name val="Arial"/>
      <family val="2"/>
      <charset val="238"/>
    </font>
    <font>
      <b/>
      <sz val="12"/>
      <name val="Arial"/>
      <family val="2"/>
    </font>
    <font>
      <b/>
      <sz val="9"/>
      <name val="Arial"/>
      <family val="2"/>
    </font>
    <font>
      <sz val="12"/>
      <name val="Arial"/>
      <family val="2"/>
    </font>
    <font>
      <sz val="11"/>
      <color indexed="8"/>
      <name val="Calibri"/>
      <family val="2"/>
      <charset val="238"/>
    </font>
    <font>
      <sz val="11"/>
      <color indexed="9"/>
      <name val="Calibri"/>
      <family val="2"/>
      <charset val="238"/>
    </font>
    <font>
      <sz val="11"/>
      <color indexed="17"/>
      <name val="Calibri"/>
      <family val="2"/>
      <charset val="238"/>
    </font>
    <font>
      <b/>
      <sz val="11"/>
      <color indexed="63"/>
      <name val="Calibri"/>
      <family val="2"/>
      <charset val="238"/>
    </font>
    <font>
      <b/>
      <sz val="18"/>
      <color indexed="62"/>
      <name val="Cambria"/>
      <family val="2"/>
      <charset val="238"/>
    </font>
    <font>
      <b/>
      <sz val="15"/>
      <color indexed="62"/>
      <name val="Calibri"/>
      <family val="2"/>
      <charset val="238"/>
    </font>
    <font>
      <b/>
      <sz val="13"/>
      <color indexed="62"/>
      <name val="Calibri"/>
      <family val="2"/>
      <charset val="238"/>
    </font>
    <font>
      <b/>
      <sz val="11"/>
      <color indexed="62"/>
      <name val="Calibri"/>
      <family val="2"/>
      <charset val="238"/>
    </font>
    <font>
      <b/>
      <sz val="11"/>
      <color indexed="9"/>
      <name val="Calibri"/>
      <family val="2"/>
      <charset val="238"/>
    </font>
    <font>
      <i/>
      <sz val="11"/>
      <color indexed="23"/>
      <name val="Calibri"/>
      <family val="2"/>
      <charset val="238"/>
    </font>
    <font>
      <sz val="11"/>
      <color indexed="10"/>
      <name val="Calibri"/>
      <family val="2"/>
      <charset val="238"/>
    </font>
    <font>
      <b/>
      <sz val="11"/>
      <color indexed="8"/>
      <name val="Calibri"/>
      <family val="2"/>
      <charset val="238"/>
    </font>
    <font>
      <sz val="11"/>
      <color indexed="62"/>
      <name val="Calibri"/>
      <family val="2"/>
      <charset val="238"/>
    </font>
    <font>
      <b/>
      <sz val="11"/>
      <name val="Arial"/>
      <family val="2"/>
      <charset val="238"/>
    </font>
    <font>
      <sz val="11"/>
      <name val="Arial"/>
      <family val="2"/>
      <charset val="238"/>
    </font>
    <font>
      <sz val="11"/>
      <color indexed="8"/>
      <name val="Arial"/>
      <family val="2"/>
      <charset val="238"/>
    </font>
    <font>
      <vertAlign val="superscript"/>
      <sz val="11"/>
      <name val="Arial"/>
      <family val="2"/>
      <charset val="238"/>
    </font>
    <font>
      <b/>
      <sz val="16"/>
      <name val="Arial"/>
      <family val="2"/>
      <charset val="238"/>
    </font>
    <font>
      <sz val="10"/>
      <name val="Helv"/>
      <charset val="238"/>
    </font>
    <font>
      <sz val="10"/>
      <name val="Arial CE"/>
      <family val="2"/>
      <charset val="238"/>
    </font>
    <font>
      <sz val="10"/>
      <name val="Calibri"/>
      <family val="2"/>
      <charset val="238"/>
    </font>
    <font>
      <b/>
      <sz val="6"/>
      <name val="Arial"/>
      <family val="2"/>
      <charset val="238"/>
    </font>
    <font>
      <b/>
      <sz val="8"/>
      <name val="Arial"/>
      <family val="2"/>
      <charset val="238"/>
    </font>
    <font>
      <sz val="6"/>
      <name val="Arial"/>
      <family val="2"/>
      <charset val="238"/>
    </font>
    <font>
      <sz val="11"/>
      <color indexed="20"/>
      <name val="Calibri"/>
      <family val="2"/>
      <charset val="238"/>
    </font>
    <font>
      <b/>
      <sz val="11"/>
      <color indexed="10"/>
      <name val="Calibri"/>
      <family val="2"/>
      <charset val="238"/>
    </font>
    <font>
      <u/>
      <sz val="10"/>
      <color indexed="12"/>
      <name val="Arial"/>
      <family val="2"/>
      <charset val="238"/>
    </font>
    <font>
      <sz val="11"/>
      <color indexed="19"/>
      <name val="Calibri"/>
      <family val="2"/>
      <charset val="238"/>
    </font>
    <font>
      <sz val="10"/>
      <name val="Myriad Pro"/>
      <family val="2"/>
    </font>
    <font>
      <u/>
      <sz val="10"/>
      <name val="Arial"/>
      <family val="2"/>
      <charset val="238"/>
    </font>
    <font>
      <i/>
      <sz val="10"/>
      <name val="Symbol"/>
      <family val="1"/>
      <charset val="238"/>
    </font>
    <font>
      <sz val="10"/>
      <name val="Symbol"/>
      <family val="1"/>
      <charset val="2"/>
    </font>
    <font>
      <sz val="12"/>
      <name val="ElegaGarmnd BT"/>
      <family val="1"/>
      <charset val="238"/>
    </font>
    <font>
      <b/>
      <u/>
      <sz val="10"/>
      <name val="Arial"/>
      <family val="2"/>
      <charset val="238"/>
    </font>
    <font>
      <b/>
      <sz val="12"/>
      <color indexed="8"/>
      <name val="Arial"/>
      <family val="2"/>
      <charset val="238"/>
    </font>
    <font>
      <sz val="8"/>
      <color indexed="8"/>
      <name val="Arial"/>
      <family val="2"/>
    </font>
    <font>
      <sz val="8"/>
      <color indexed="8"/>
      <name val="Arial"/>
      <family val="2"/>
      <charset val="238"/>
    </font>
    <font>
      <b/>
      <sz val="9"/>
      <color indexed="8"/>
      <name val="Arial"/>
      <family val="2"/>
    </font>
    <font>
      <sz val="9"/>
      <color indexed="8"/>
      <name val="Arial"/>
      <family val="2"/>
      <charset val="238"/>
    </font>
    <font>
      <sz val="9.5"/>
      <color indexed="8"/>
      <name val="Arial"/>
      <family val="2"/>
      <charset val="238"/>
    </font>
    <font>
      <b/>
      <sz val="9"/>
      <color indexed="8"/>
      <name val="Albertus Medium"/>
      <family val="2"/>
    </font>
    <font>
      <sz val="10"/>
      <color indexed="8"/>
      <name val="Arial"/>
      <family val="2"/>
    </font>
    <font>
      <sz val="9"/>
      <color indexed="8"/>
      <name val="Arial"/>
      <family val="2"/>
    </font>
    <font>
      <i/>
      <sz val="10"/>
      <color indexed="8"/>
      <name val="Arial"/>
      <family val="2"/>
      <charset val="238"/>
    </font>
    <font>
      <b/>
      <sz val="12"/>
      <color indexed="10"/>
      <name val="Arial"/>
      <family val="2"/>
      <charset val="238"/>
    </font>
    <font>
      <sz val="12"/>
      <color indexed="8"/>
      <name val="Tahoma"/>
      <family val="2"/>
      <charset val="238"/>
    </font>
    <font>
      <sz val="8"/>
      <color indexed="8"/>
      <name val="Tahoma"/>
      <family val="2"/>
    </font>
    <font>
      <b/>
      <sz val="22"/>
      <color indexed="8"/>
      <name val="Arial Rounded MT Bold"/>
      <family val="2"/>
    </font>
    <font>
      <b/>
      <sz val="18"/>
      <color indexed="8"/>
      <name val="Tahoma"/>
      <family val="2"/>
      <charset val="238"/>
    </font>
    <font>
      <b/>
      <sz val="11"/>
      <color indexed="8"/>
      <name val="Tahoma"/>
      <family val="2"/>
      <charset val="238"/>
    </font>
    <font>
      <b/>
      <sz val="9"/>
      <color indexed="8"/>
      <name val="Tahoma"/>
      <family val="2"/>
      <charset val="238"/>
    </font>
    <font>
      <b/>
      <sz val="16"/>
      <color indexed="8"/>
      <name val="Arial Rounded MT Bold"/>
      <family val="2"/>
    </font>
    <font>
      <sz val="11"/>
      <color indexed="8"/>
      <name val="Calibri"/>
      <family val="2"/>
      <charset val="238"/>
    </font>
    <font>
      <b/>
      <sz val="12"/>
      <color indexed="8"/>
      <name val="Arial"/>
      <family val="2"/>
      <charset val="238"/>
    </font>
    <font>
      <sz val="12"/>
      <color indexed="8"/>
      <name val="Arial"/>
      <family val="2"/>
      <charset val="238"/>
    </font>
    <font>
      <sz val="9"/>
      <color indexed="8"/>
      <name val="Arial"/>
      <family val="2"/>
      <charset val="238"/>
    </font>
    <font>
      <sz val="10"/>
      <color indexed="8"/>
      <name val="Arial"/>
      <family val="2"/>
      <charset val="238"/>
    </font>
    <font>
      <sz val="10"/>
      <color indexed="8"/>
      <name val="Arial"/>
      <family val="2"/>
    </font>
    <font>
      <sz val="9"/>
      <color indexed="8"/>
      <name val="Arial"/>
      <family val="2"/>
    </font>
    <font>
      <b/>
      <sz val="9"/>
      <color indexed="8"/>
      <name val="Arial"/>
      <family val="2"/>
      <charset val="238"/>
    </font>
    <font>
      <b/>
      <sz val="11"/>
      <color indexed="8"/>
      <name val="Arial"/>
      <family val="2"/>
      <charset val="238"/>
    </font>
    <font>
      <sz val="16"/>
      <name val="Arial"/>
      <family val="2"/>
      <charset val="238"/>
    </font>
    <font>
      <sz val="11"/>
      <color theme="1"/>
      <name val="Calibri"/>
      <family val="2"/>
      <charset val="238"/>
      <scheme val="minor"/>
    </font>
  </fonts>
  <fills count="21">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9"/>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49"/>
      </patternFill>
    </fill>
    <fill>
      <patternFill patternType="solid">
        <fgColor indexed="56"/>
      </patternFill>
    </fill>
    <fill>
      <patternFill patternType="solid">
        <fgColor indexed="54"/>
      </patternFill>
    </fill>
    <fill>
      <patternFill patternType="solid">
        <fgColor indexed="10"/>
      </patternFill>
    </fill>
    <fill>
      <patternFill patternType="solid">
        <fgColor indexed="46"/>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s>
  <borders count="32">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63"/>
      </left>
      <right style="thin">
        <color indexed="63"/>
      </right>
      <top style="thin">
        <color indexed="63"/>
      </top>
      <bottom style="thin">
        <color indexed="63"/>
      </bottom>
      <diagonal/>
    </border>
    <border>
      <left/>
      <right/>
      <top/>
      <bottom style="double">
        <color indexed="10"/>
      </bottom>
      <diagonal/>
    </border>
    <border>
      <left/>
      <right/>
      <top style="thin">
        <color indexed="56"/>
      </top>
      <bottom style="double">
        <color indexed="56"/>
      </bottom>
      <diagonal/>
    </border>
    <border>
      <left/>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hair">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s>
  <cellStyleXfs count="2196">
    <xf numFmtId="0" fontId="0" fillId="0" borderId="0"/>
    <xf numFmtId="190" fontId="2" fillId="0" borderId="0" applyFill="0" applyBorder="0" applyProtection="0">
      <alignment horizontal="left" vertical="top"/>
    </xf>
    <xf numFmtId="190" fontId="15"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15"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15"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15"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15"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15"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15"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15"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15"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15"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15"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15"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190" fontId="2" fillId="0" borderId="0" applyFill="0" applyBorder="0" applyProtection="0">
      <alignment horizontal="left" vertical="top"/>
    </xf>
    <xf numFmtId="0" fontId="15" fillId="0" borderId="0" applyFill="0" applyBorder="0" applyProtection="0">
      <alignment horizontal="justify" vertical="top" wrapText="1"/>
    </xf>
    <xf numFmtId="0" fontId="2" fillId="0" borderId="0" applyFill="0" applyBorder="0" applyProtection="0">
      <alignment horizontal="justify" vertical="top" wrapText="1"/>
    </xf>
    <xf numFmtId="0" fontId="2" fillId="0" borderId="0" applyFill="0" applyBorder="0" applyProtection="0">
      <alignment horizontal="justify" vertical="top" wrapText="1"/>
    </xf>
    <xf numFmtId="0" fontId="2" fillId="0" borderId="0" applyFill="0" applyBorder="0" applyProtection="0">
      <alignment horizontal="justify" vertical="top" wrapText="1"/>
    </xf>
    <xf numFmtId="0" fontId="2" fillId="0" borderId="0" applyFill="0" applyBorder="0" applyProtection="0">
      <alignment horizontal="justify" vertical="top" wrapText="1"/>
    </xf>
    <xf numFmtId="0" fontId="2" fillId="0" borderId="0" applyFill="0" applyBorder="0" applyProtection="0">
      <alignment horizontal="justify" vertical="top" wrapText="1"/>
    </xf>
    <xf numFmtId="0" fontId="2" fillId="0" borderId="0" applyFill="0" applyBorder="0" applyProtection="0">
      <alignment horizontal="justify" vertical="top" wrapText="1"/>
    </xf>
    <xf numFmtId="0" fontId="2" fillId="0" borderId="0" applyFill="0" applyBorder="0" applyProtection="0">
      <alignment horizontal="justify" vertical="top" wrapText="1"/>
    </xf>
    <xf numFmtId="0" fontId="2" fillId="0" borderId="0" applyFill="0" applyBorder="0" applyProtection="0">
      <alignment horizontal="justify" vertical="top" wrapText="1"/>
    </xf>
    <xf numFmtId="0" fontId="2" fillId="0" borderId="0" applyFill="0" applyBorder="0" applyProtection="0">
      <alignment horizontal="justify" vertical="top" wrapText="1"/>
    </xf>
    <xf numFmtId="0" fontId="2" fillId="0" borderId="0" applyFill="0" applyBorder="0" applyProtection="0">
      <alignment horizontal="justify" vertical="top" wrapText="1"/>
    </xf>
    <xf numFmtId="0" fontId="2" fillId="0" borderId="0" applyFill="0" applyBorder="0" applyProtection="0">
      <alignment horizontal="justify" vertical="top" wrapText="1"/>
    </xf>
    <xf numFmtId="0" fontId="2" fillId="0" borderId="0" applyFill="0" applyBorder="0" applyProtection="0">
      <alignment horizontal="justify" vertical="top" wrapText="1"/>
    </xf>
    <xf numFmtId="0" fontId="2" fillId="0" borderId="0" applyFill="0" applyBorder="0" applyProtection="0">
      <alignment horizontal="justify" vertical="top" wrapText="1"/>
    </xf>
    <xf numFmtId="0" fontId="2" fillId="0" borderId="0" applyFill="0" applyBorder="0" applyProtection="0">
      <alignment horizontal="justify" vertical="top" wrapText="1"/>
    </xf>
    <xf numFmtId="0" fontId="2" fillId="0" borderId="0" applyFill="0" applyBorder="0" applyProtection="0">
      <alignment horizontal="justify" vertical="top" wrapText="1"/>
    </xf>
    <xf numFmtId="0" fontId="2" fillId="0" borderId="0" applyFill="0" applyBorder="0" applyProtection="0">
      <alignment horizontal="justify" vertical="top" wrapText="1"/>
    </xf>
    <xf numFmtId="0" fontId="2" fillId="0" borderId="0" applyFill="0" applyBorder="0" applyProtection="0">
      <alignment horizontal="justify" vertical="top" wrapText="1"/>
    </xf>
    <xf numFmtId="0" fontId="2" fillId="0" borderId="0" applyFill="0" applyBorder="0" applyProtection="0">
      <alignment horizontal="justify" vertical="top" wrapText="1"/>
    </xf>
    <xf numFmtId="0" fontId="2" fillId="0" borderId="0" applyFill="0" applyBorder="0" applyProtection="0">
      <alignment horizontal="justify" vertical="top" wrapText="1"/>
    </xf>
    <xf numFmtId="0" fontId="2" fillId="0" borderId="0" applyFill="0" applyBorder="0" applyProtection="0">
      <alignment horizontal="justify" vertical="top" wrapText="1"/>
    </xf>
    <xf numFmtId="0" fontId="2" fillId="0" borderId="0" applyFill="0" applyBorder="0" applyProtection="0">
      <alignment horizontal="justify" vertical="top" wrapText="1"/>
    </xf>
    <xf numFmtId="0" fontId="2" fillId="0" borderId="0" applyFill="0" applyBorder="0" applyProtection="0">
      <alignment horizontal="justify" vertical="top" wrapText="1"/>
    </xf>
    <xf numFmtId="0" fontId="2" fillId="0" borderId="0" applyFill="0" applyBorder="0" applyProtection="0">
      <alignment horizontal="justify" vertical="top" wrapText="1"/>
    </xf>
    <xf numFmtId="0" fontId="2" fillId="0" borderId="0">
      <alignment horizontal="justify" vertical="top" wrapText="1"/>
    </xf>
    <xf numFmtId="0" fontId="15"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15"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15"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15"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15"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15"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15"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15"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15"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15"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15"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15"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4" borderId="0" applyNumberFormat="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4" borderId="0" applyNumberFormat="0" applyBorder="0" applyAlignment="0" applyProtection="0"/>
    <xf numFmtId="0" fontId="16" fillId="0" borderId="0" applyFill="0" applyBorder="0" applyProtection="0">
      <alignment horizontal="center"/>
    </xf>
    <xf numFmtId="186" fontId="5" fillId="0" borderId="0" applyFill="0" applyBorder="0" applyProtection="0">
      <alignment horizontal="right"/>
    </xf>
    <xf numFmtId="186" fontId="15"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15"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15"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15"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15"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15"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15"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15"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15"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15"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15"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15"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0" fontId="38" fillId="6" borderId="0" applyNumberFormat="0" applyBorder="0" applyAlignment="0" applyProtection="0"/>
    <xf numFmtId="0" fontId="38" fillId="3"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6" borderId="0" applyNumberFormat="0" applyBorder="0" applyAlignment="0" applyProtection="0"/>
    <xf numFmtId="0" fontId="38" fillId="4" borderId="0" applyNumberFormat="0" applyBorder="0" applyAlignment="0" applyProtection="0"/>
    <xf numFmtId="0" fontId="38" fillId="6" borderId="0" applyNumberFormat="0" applyBorder="0" applyAlignment="0" applyProtection="0"/>
    <xf numFmtId="0" fontId="38" fillId="3"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6" borderId="0" applyNumberFormat="0" applyBorder="0" applyAlignment="0" applyProtection="0"/>
    <xf numFmtId="0" fontId="38" fillId="4" borderId="0" applyNumberFormat="0" applyBorder="0" applyAlignment="0" applyProtection="0"/>
    <xf numFmtId="186" fontId="5" fillId="0" borderId="0" applyFill="0" applyBorder="0" applyProtection="0">
      <alignment horizontal="right"/>
    </xf>
    <xf numFmtId="186" fontId="15"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15"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15"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15"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15"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15"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15"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15"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15"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15"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15"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15"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5" fillId="0" borderId="0" applyFill="0" applyBorder="0" applyProtection="0">
      <alignment horizontal="right"/>
    </xf>
    <xf numFmtId="186" fontId="15"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15"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15"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15"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15"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15"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15"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15"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15"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15"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15"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15"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186" fontId="2" fillId="0" borderId="0" applyFill="0" applyBorder="0" applyProtection="0">
      <alignment horizontal="right"/>
    </xf>
    <xf numFmtId="0" fontId="39" fillId="6"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9" borderId="0" applyNumberFormat="0" applyBorder="0" applyAlignment="0" applyProtection="0"/>
    <xf numFmtId="0" fontId="39" fillId="6" borderId="0" applyNumberFormat="0" applyBorder="0" applyAlignment="0" applyProtection="0"/>
    <xf numFmtId="0" fontId="39" fillId="3" borderId="0" applyNumberFormat="0" applyBorder="0" applyAlignment="0" applyProtection="0"/>
    <xf numFmtId="0" fontId="39" fillId="6"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9" borderId="0" applyNumberFormat="0" applyBorder="0" applyAlignment="0" applyProtection="0"/>
    <xf numFmtId="0" fontId="39" fillId="6" borderId="0" applyNumberFormat="0" applyBorder="0" applyAlignment="0" applyProtection="0"/>
    <xf numFmtId="0" fontId="39" fillId="3" borderId="0" applyNumberFormat="0" applyBorder="0" applyAlignment="0" applyProtection="0"/>
    <xf numFmtId="186" fontId="7" fillId="0" borderId="0">
      <alignment horizontal="right" wrapText="1"/>
    </xf>
    <xf numFmtId="0" fontId="39" fillId="13"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4" borderId="0" applyNumberFormat="0" applyBorder="0" applyAlignment="0" applyProtection="0"/>
    <xf numFmtId="0" fontId="39" fillId="12" borderId="0" applyNumberFormat="0" applyBorder="0" applyAlignment="0" applyProtection="0"/>
    <xf numFmtId="0" fontId="39" fillId="15" borderId="0" applyNumberFormat="0" applyBorder="0" applyAlignment="0" applyProtection="0"/>
    <xf numFmtId="0" fontId="62" fillId="16" borderId="0" applyNumberFormat="0" applyBorder="0" applyAlignment="0" applyProtection="0"/>
    <xf numFmtId="0" fontId="22" fillId="4" borderId="1" applyNumberFormat="0" applyFont="0" applyAlignment="0" applyProtection="0"/>
    <xf numFmtId="0" fontId="4" fillId="0" borderId="0" applyFill="0" applyBorder="0" applyProtection="0">
      <alignment horizontal="centerContinuous" vertical="top"/>
    </xf>
    <xf numFmtId="0" fontId="3" fillId="0" borderId="0" applyFill="0" applyBorder="0" applyProtection="0">
      <alignment horizontal="centerContinuous" vertical="top"/>
    </xf>
    <xf numFmtId="0" fontId="3" fillId="0" borderId="0" applyFill="0" applyBorder="0" applyProtection="0">
      <alignment horizontal="centerContinuous" vertical="top"/>
    </xf>
    <xf numFmtId="0" fontId="3" fillId="0" borderId="0" applyFill="0" applyBorder="0" applyProtection="0">
      <alignment horizontal="centerContinuous" vertical="top"/>
    </xf>
    <xf numFmtId="0" fontId="3" fillId="0" borderId="0" applyFill="0" applyBorder="0" applyProtection="0">
      <alignment horizontal="centerContinuous" vertical="top"/>
    </xf>
    <xf numFmtId="0" fontId="3" fillId="0" borderId="0" applyFill="0" applyBorder="0" applyProtection="0">
      <alignment horizontal="centerContinuous" vertical="top"/>
    </xf>
    <xf numFmtId="0" fontId="3" fillId="0" borderId="0" applyFill="0" applyBorder="0" applyProtection="0">
      <alignment horizontal="centerContinuous" vertical="top"/>
    </xf>
    <xf numFmtId="0" fontId="3" fillId="0" borderId="0" applyFill="0" applyBorder="0" applyProtection="0">
      <alignment horizontal="centerContinuous" vertical="top"/>
    </xf>
    <xf numFmtId="0" fontId="3" fillId="0" borderId="0" applyFill="0" applyBorder="0" applyProtection="0">
      <alignment horizontal="centerContinuous" vertical="top"/>
    </xf>
    <xf numFmtId="0" fontId="3" fillId="0" borderId="0" applyFill="0" applyBorder="0" applyProtection="0">
      <alignment horizontal="centerContinuous" vertical="top"/>
    </xf>
    <xf numFmtId="0" fontId="3" fillId="0" borderId="0" applyFill="0" applyBorder="0" applyProtection="0">
      <alignment horizontal="centerContinuous" vertical="top"/>
    </xf>
    <xf numFmtId="0" fontId="3" fillId="0" borderId="0" applyFill="0" applyBorder="0" applyProtection="0">
      <alignment horizontal="centerContinuous" vertical="top"/>
    </xf>
    <xf numFmtId="0" fontId="3" fillId="0" borderId="0" applyFill="0" applyBorder="0" applyProtection="0">
      <alignment horizontal="centerContinuous" vertical="top"/>
    </xf>
    <xf numFmtId="0" fontId="3" fillId="0" borderId="0" applyFill="0" applyBorder="0" applyProtection="0">
      <alignment horizontal="centerContinuous" vertical="top"/>
    </xf>
    <xf numFmtId="0" fontId="3" fillId="0" borderId="0" applyFill="0" applyBorder="0" applyProtection="0">
      <alignment horizontal="centerContinuous" vertical="top"/>
    </xf>
    <xf numFmtId="0" fontId="3" fillId="0" borderId="0" applyFill="0" applyBorder="0" applyProtection="0">
      <alignment horizontal="centerContinuous" vertical="top"/>
    </xf>
    <xf numFmtId="0" fontId="3" fillId="0" borderId="0" applyFill="0" applyBorder="0" applyProtection="0">
      <alignment horizontal="centerContinuous" vertical="top"/>
    </xf>
    <xf numFmtId="0" fontId="3" fillId="0" borderId="0" applyFill="0" applyBorder="0" applyProtection="0">
      <alignment horizontal="centerContinuous" vertical="top"/>
    </xf>
    <xf numFmtId="0" fontId="3" fillId="0" borderId="0" applyFill="0" applyBorder="0" applyProtection="0">
      <alignment horizontal="centerContinuous" vertical="top"/>
    </xf>
    <xf numFmtId="0" fontId="3" fillId="0" borderId="0" applyFill="0" applyBorder="0" applyProtection="0">
      <alignment horizontal="centerContinuous" vertical="top"/>
    </xf>
    <xf numFmtId="0" fontId="3" fillId="0" borderId="0" applyFill="0" applyBorder="0" applyProtection="0">
      <alignment horizontal="centerContinuous" vertical="top"/>
    </xf>
    <xf numFmtId="0" fontId="3" fillId="0" borderId="0" applyFill="0" applyBorder="0" applyProtection="0">
      <alignment horizontal="centerContinuous" vertical="top"/>
    </xf>
    <xf numFmtId="0" fontId="3" fillId="0" borderId="0" applyFill="0" applyBorder="0" applyProtection="0">
      <alignment horizontal="centerContinuous" vertical="top"/>
    </xf>
    <xf numFmtId="0" fontId="3" fillId="0" borderId="0" applyFill="0" applyBorder="0" applyProtection="0">
      <alignment horizontal="centerContinuous" vertical="top"/>
    </xf>
    <xf numFmtId="0" fontId="3" fillId="0" borderId="0" applyFill="0" applyBorder="0" applyProtection="0">
      <alignment horizontal="centerContinuous" vertical="top"/>
    </xf>
    <xf numFmtId="0" fontId="3" fillId="0" borderId="0" applyFill="0" applyBorder="0" applyProtection="0">
      <alignment horizontal="centerContinuous" vertical="top"/>
    </xf>
    <xf numFmtId="0" fontId="3" fillId="0" borderId="0" applyFill="0" applyBorder="0" applyProtection="0">
      <alignment horizontal="centerContinuous" vertical="top"/>
    </xf>
    <xf numFmtId="0" fontId="3" fillId="0" borderId="0" applyFill="0" applyBorder="0" applyProtection="0">
      <alignment horizontal="centerContinuous" vertical="top"/>
    </xf>
    <xf numFmtId="0" fontId="3" fillId="0" borderId="0" applyFill="0" applyBorder="0" applyProtection="0">
      <alignment horizontal="centerContinuous" vertical="top"/>
    </xf>
    <xf numFmtId="0" fontId="3" fillId="0" borderId="0" applyFill="0" applyBorder="0" applyProtection="0">
      <alignment horizontal="centerContinuous" vertical="top"/>
    </xf>
    <xf numFmtId="0" fontId="3" fillId="0" borderId="0" applyFill="0" applyBorder="0" applyProtection="0">
      <alignment horizontal="centerContinuous" vertical="top"/>
    </xf>
    <xf numFmtId="0" fontId="3" fillId="0" borderId="0" applyFill="0" applyBorder="0" applyProtection="0">
      <alignment horizontal="centerContinuous" vertical="top"/>
    </xf>
    <xf numFmtId="0" fontId="3" fillId="0" borderId="0" applyFill="0" applyBorder="0" applyProtection="0">
      <alignment horizontal="centerContinuous" vertical="top"/>
    </xf>
    <xf numFmtId="0" fontId="3" fillId="0" borderId="0" applyFill="0" applyBorder="0" applyProtection="0">
      <alignment horizontal="centerContinuous" vertical="top"/>
    </xf>
    <xf numFmtId="0" fontId="3" fillId="0" borderId="0" applyFill="0" applyBorder="0" applyProtection="0">
      <alignment horizontal="centerContinuous" vertical="top"/>
    </xf>
    <xf numFmtId="0" fontId="63" fillId="7" borderId="2" applyNumberFormat="0" applyAlignment="0" applyProtection="0"/>
    <xf numFmtId="0" fontId="46" fillId="17" borderId="3" applyNumberFormat="0" applyAlignment="0" applyProtection="0"/>
    <xf numFmtId="0" fontId="40" fillId="6" borderId="0" applyNumberFormat="0" applyBorder="0" applyAlignment="0" applyProtection="0"/>
    <xf numFmtId="0" fontId="47" fillId="0" borderId="0" applyNumberFormat="0" applyFill="0" applyBorder="0" applyAlignment="0" applyProtection="0"/>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64" fillId="0" borderId="0" applyNumberFormat="0" applyFill="0" applyBorder="0" applyAlignment="0" applyProtection="0">
      <alignment vertical="top"/>
      <protection locked="0"/>
    </xf>
    <xf numFmtId="0" fontId="50" fillId="8" borderId="2" applyNumberFormat="0" applyAlignment="0" applyProtection="0"/>
    <xf numFmtId="0" fontId="39" fillId="13"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4" borderId="0" applyNumberFormat="0" applyBorder="0" applyAlignment="0" applyProtection="0"/>
    <xf numFmtId="0" fontId="39" fillId="12" borderId="0" applyNumberFormat="0" applyBorder="0" applyAlignment="0" applyProtection="0"/>
    <xf numFmtId="0" fontId="39" fillId="15" borderId="0" applyNumberFormat="0" applyBorder="0" applyAlignment="0" applyProtection="0"/>
    <xf numFmtId="0" fontId="41" fillId="7" borderId="7" applyNumberFormat="0" applyAlignment="0" applyProtection="0"/>
    <xf numFmtId="0" fontId="63" fillId="7" borderId="2" applyNumberFormat="0" applyAlignment="0" applyProtection="0"/>
    <xf numFmtId="186" fontId="3" fillId="0" borderId="0">
      <alignment horizontal="right"/>
      <protection locked="0"/>
    </xf>
    <xf numFmtId="49" fontId="3" fillId="0" borderId="0">
      <alignment horizontal="center"/>
    </xf>
    <xf numFmtId="186" fontId="4" fillId="0" borderId="0" applyFill="0" applyBorder="0" applyProtection="0">
      <alignment horizontal="right"/>
    </xf>
    <xf numFmtId="186" fontId="3" fillId="0" borderId="0" applyFill="0" applyBorder="0" applyProtection="0">
      <alignment horizontal="right"/>
    </xf>
    <xf numFmtId="186" fontId="3" fillId="0" borderId="0" applyFill="0" applyBorder="0" applyProtection="0">
      <alignment horizontal="right"/>
    </xf>
    <xf numFmtId="186" fontId="3" fillId="0" borderId="0" applyFill="0" applyBorder="0" applyProtection="0">
      <alignment horizontal="right"/>
    </xf>
    <xf numFmtId="186" fontId="3" fillId="0" borderId="0" applyFill="0" applyBorder="0" applyProtection="0">
      <alignment horizontal="right"/>
    </xf>
    <xf numFmtId="186" fontId="3" fillId="0" borderId="0" applyFill="0" applyBorder="0" applyProtection="0">
      <alignment horizontal="right"/>
    </xf>
    <xf numFmtId="186" fontId="3" fillId="0" borderId="0" applyFill="0" applyBorder="0" applyProtection="0">
      <alignment horizontal="right"/>
    </xf>
    <xf numFmtId="186" fontId="3" fillId="0" borderId="0" applyFill="0" applyBorder="0" applyProtection="0">
      <alignment horizontal="right"/>
    </xf>
    <xf numFmtId="186" fontId="3" fillId="0" borderId="0" applyFill="0" applyBorder="0" applyProtection="0">
      <alignment horizontal="right"/>
    </xf>
    <xf numFmtId="186" fontId="3" fillId="0" borderId="0" applyFill="0" applyBorder="0" applyProtection="0">
      <alignment horizontal="right"/>
    </xf>
    <xf numFmtId="186" fontId="3" fillId="0" borderId="0" applyFill="0" applyBorder="0" applyProtection="0">
      <alignment horizontal="right"/>
    </xf>
    <xf numFmtId="186" fontId="3" fillId="0" borderId="0" applyFill="0" applyBorder="0" applyProtection="0">
      <alignment horizontal="right"/>
    </xf>
    <xf numFmtId="186" fontId="3" fillId="0" borderId="0" applyFill="0" applyBorder="0" applyProtection="0">
      <alignment horizontal="right"/>
    </xf>
    <xf numFmtId="186" fontId="3" fillId="0" borderId="0" applyFill="0" applyBorder="0" applyProtection="0">
      <alignment horizontal="right"/>
    </xf>
    <xf numFmtId="186" fontId="3" fillId="0" borderId="0" applyFill="0" applyBorder="0" applyProtection="0">
      <alignment horizontal="right"/>
    </xf>
    <xf numFmtId="186" fontId="3" fillId="0" borderId="0" applyFill="0" applyBorder="0" applyProtection="0">
      <alignment horizontal="right"/>
    </xf>
    <xf numFmtId="186" fontId="3" fillId="0" borderId="0" applyFill="0" applyBorder="0" applyProtection="0">
      <alignment horizontal="right"/>
    </xf>
    <xf numFmtId="186" fontId="3" fillId="0" borderId="0" applyFill="0" applyBorder="0" applyProtection="0">
      <alignment horizontal="right"/>
    </xf>
    <xf numFmtId="186" fontId="3" fillId="0" borderId="0" applyFill="0" applyBorder="0" applyProtection="0">
      <alignment horizontal="right"/>
    </xf>
    <xf numFmtId="186" fontId="3" fillId="0" borderId="0" applyFill="0" applyBorder="0" applyProtection="0">
      <alignment horizontal="right"/>
    </xf>
    <xf numFmtId="186" fontId="3" fillId="0" borderId="0" applyFill="0" applyBorder="0" applyProtection="0">
      <alignment horizontal="right"/>
    </xf>
    <xf numFmtId="186" fontId="3" fillId="0" borderId="0" applyFill="0" applyBorder="0" applyProtection="0">
      <alignment horizontal="right"/>
    </xf>
    <xf numFmtId="186" fontId="3" fillId="0" borderId="0" applyFill="0" applyBorder="0" applyProtection="0">
      <alignment horizontal="right"/>
    </xf>
    <xf numFmtId="186" fontId="3" fillId="0" borderId="0" applyFill="0" applyBorder="0" applyProtection="0">
      <alignment horizontal="right"/>
    </xf>
    <xf numFmtId="186" fontId="3" fillId="0" borderId="0" applyFill="0" applyBorder="0" applyProtection="0">
      <alignment horizontal="right"/>
    </xf>
    <xf numFmtId="186" fontId="3" fillId="0" borderId="0" applyFill="0" applyBorder="0" applyProtection="0">
      <alignment horizontal="right"/>
    </xf>
    <xf numFmtId="186" fontId="3" fillId="0" borderId="0" applyFill="0" applyBorder="0" applyProtection="0">
      <alignment horizontal="right"/>
    </xf>
    <xf numFmtId="186" fontId="3" fillId="0" borderId="0" applyFill="0" applyBorder="0" applyProtection="0">
      <alignment horizontal="right"/>
    </xf>
    <xf numFmtId="186" fontId="3" fillId="0" borderId="0" applyFill="0" applyBorder="0" applyProtection="0">
      <alignment horizontal="right"/>
    </xf>
    <xf numFmtId="186" fontId="3" fillId="0" borderId="0" applyFill="0" applyBorder="0" applyProtection="0">
      <alignment horizontal="right"/>
    </xf>
    <xf numFmtId="186" fontId="3" fillId="0" borderId="0" applyFill="0" applyBorder="0" applyProtection="0">
      <alignment horizontal="right"/>
    </xf>
    <xf numFmtId="186" fontId="3" fillId="0" borderId="0" applyFill="0" applyBorder="0" applyProtection="0">
      <alignment horizontal="right"/>
    </xf>
    <xf numFmtId="186" fontId="3" fillId="0" borderId="0" applyFill="0" applyBorder="0" applyProtection="0">
      <alignment horizontal="right"/>
    </xf>
    <xf numFmtId="186" fontId="3" fillId="0" borderId="0" applyFill="0" applyBorder="0" applyProtection="0">
      <alignment horizontal="right"/>
    </xf>
    <xf numFmtId="186" fontId="3" fillId="0" borderId="0" applyFill="0" applyBorder="0" applyProtection="0">
      <alignment horizontal="right"/>
    </xf>
    <xf numFmtId="0" fontId="48" fillId="0" borderId="8" applyNumberFormat="0" applyFill="0" applyAlignment="0" applyProtection="0"/>
    <xf numFmtId="0" fontId="62" fillId="16" borderId="0" applyNumberFormat="0" applyBorder="0" applyAlignment="0" applyProtection="0"/>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42" fillId="0" borderId="0" applyNumberFormat="0" applyFill="0" applyBorder="0" applyAlignment="0" applyProtection="0"/>
    <xf numFmtId="0" fontId="65" fillId="8" borderId="0" applyNumberFormat="0" applyBorder="0" applyAlignment="0" applyProtection="0"/>
    <xf numFmtId="0" fontId="65" fillId="8" borderId="0" applyNumberFormat="0" applyBorder="0" applyAlignment="0" applyProtection="0"/>
    <xf numFmtId="0" fontId="8" fillId="0" borderId="0"/>
    <xf numFmtId="0" fontId="8" fillId="0" borderId="0"/>
    <xf numFmtId="0" fontId="100" fillId="0" borderId="0"/>
    <xf numFmtId="0" fontId="66" fillId="0" borderId="0"/>
    <xf numFmtId="0" fontId="8" fillId="0" borderId="0"/>
    <xf numFmtId="0" fontId="8" fillId="0" borderId="0"/>
    <xf numFmtId="0" fontId="22" fillId="0" borderId="0"/>
    <xf numFmtId="0" fontId="22" fillId="0" borderId="0"/>
    <xf numFmtId="0" fontId="22" fillId="0" borderId="0"/>
    <xf numFmtId="0" fontId="22" fillId="0" borderId="0"/>
    <xf numFmtId="186" fontId="22" fillId="0" borderId="0" applyFill="0" applyBorder="0" applyAlignment="0" applyProtection="0"/>
    <xf numFmtId="0" fontId="8" fillId="0" borderId="0"/>
    <xf numFmtId="0" fontId="34" fillId="0" borderId="0"/>
    <xf numFmtId="0" fontId="20"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8" fillId="0" borderId="0"/>
    <xf numFmtId="0" fontId="22" fillId="0" borderId="0"/>
    <xf numFmtId="0" fontId="100" fillId="0" borderId="0"/>
    <xf numFmtId="0" fontId="38" fillId="0" borderId="0"/>
    <xf numFmtId="0" fontId="100" fillId="0" borderId="0"/>
    <xf numFmtId="186" fontId="22" fillId="0" borderId="0" applyFill="0" applyBorder="0" applyAlignment="0" applyProtection="0"/>
    <xf numFmtId="0" fontId="100" fillId="0" borderId="0"/>
    <xf numFmtId="186" fontId="22"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22" fillId="0" borderId="0"/>
    <xf numFmtId="0" fontId="8" fillId="0" borderId="0"/>
    <xf numFmtId="0" fontId="8" fillId="0" borderId="0"/>
    <xf numFmtId="0" fontId="22" fillId="0" borderId="0"/>
    <xf numFmtId="0" fontId="8" fillId="0" borderId="0"/>
    <xf numFmtId="0" fontId="22" fillId="0" borderId="0"/>
    <xf numFmtId="0" fontId="22" fillId="0" borderId="0"/>
    <xf numFmtId="0" fontId="22" fillId="0" borderId="0"/>
    <xf numFmtId="0" fontId="24" fillId="0" borderId="0" applyFill="0" applyBorder="0" applyProtection="0"/>
    <xf numFmtId="0" fontId="24" fillId="0" borderId="0" applyFill="0" applyBorder="0" applyProtection="0"/>
    <xf numFmtId="0" fontId="24" fillId="0" borderId="0" applyFill="0" applyBorder="0" applyProtection="0"/>
    <xf numFmtId="0" fontId="24" fillId="0" borderId="0" applyFill="0" applyBorder="0" applyProtection="0"/>
    <xf numFmtId="0" fontId="24" fillId="0" borderId="0" applyFill="0" applyBorder="0" applyProtection="0"/>
    <xf numFmtId="0" fontId="24" fillId="0" borderId="0" applyFill="0" applyBorder="0" applyProtection="0"/>
    <xf numFmtId="0" fontId="24" fillId="0" borderId="0" applyFill="0" applyBorder="0" applyProtection="0"/>
    <xf numFmtId="0" fontId="24" fillId="0" borderId="0" applyFill="0" applyBorder="0" applyProtection="0"/>
    <xf numFmtId="0" fontId="24" fillId="0" borderId="0" applyFill="0" applyBorder="0" applyProtection="0"/>
    <xf numFmtId="0" fontId="24" fillId="0" borderId="0" applyFill="0" applyBorder="0" applyProtection="0"/>
    <xf numFmtId="0" fontId="24" fillId="0" borderId="0" applyFill="0" applyBorder="0" applyProtection="0"/>
    <xf numFmtId="0" fontId="24" fillId="0" borderId="0" applyFill="0" applyBorder="0" applyProtection="0"/>
    <xf numFmtId="0" fontId="24" fillId="0" borderId="0" applyFill="0" applyBorder="0" applyProtection="0"/>
    <xf numFmtId="0" fontId="24" fillId="0" borderId="0" applyFill="0" applyBorder="0" applyProtection="0"/>
    <xf numFmtId="0" fontId="24" fillId="0" borderId="0" applyFill="0" applyBorder="0" applyProtection="0"/>
    <xf numFmtId="0" fontId="24" fillId="0" borderId="0" applyFill="0" applyBorder="0" applyProtection="0"/>
    <xf numFmtId="0" fontId="24" fillId="0" borderId="0" applyFill="0" applyBorder="0" applyProtection="0"/>
    <xf numFmtId="0" fontId="24" fillId="0" borderId="0" applyFill="0" applyBorder="0" applyProtection="0"/>
    <xf numFmtId="0" fontId="24" fillId="0" borderId="0" applyFill="0" applyBorder="0" applyProtection="0"/>
    <xf numFmtId="0" fontId="24" fillId="0" borderId="0" applyFill="0" applyBorder="0" applyProtection="0"/>
    <xf numFmtId="0" fontId="24" fillId="0" borderId="0" applyFill="0" applyBorder="0" applyProtection="0"/>
    <xf numFmtId="0" fontId="24" fillId="0" borderId="0" applyFill="0" applyBorder="0" applyProtection="0"/>
    <xf numFmtId="0" fontId="24" fillId="0" borderId="0" applyFill="0" applyBorder="0" applyProtection="0"/>
    <xf numFmtId="0" fontId="24" fillId="0" borderId="0" applyFill="0" applyBorder="0" applyProtection="0"/>
    <xf numFmtId="0" fontId="100"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4" fillId="0" borderId="0" applyFill="0" applyBorder="0" applyProtection="0"/>
    <xf numFmtId="0" fontId="24" fillId="0" borderId="0" applyFill="0" applyBorder="0" applyProtection="0"/>
    <xf numFmtId="0" fontId="24" fillId="0" borderId="0" applyFill="0" applyBorder="0" applyProtection="0"/>
    <xf numFmtId="0" fontId="24" fillId="0" borderId="0" applyFill="0" applyBorder="0" applyProtection="0"/>
    <xf numFmtId="0" fontId="24" fillId="0" borderId="0" applyFill="0" applyBorder="0" applyProtection="0"/>
    <xf numFmtId="0" fontId="24" fillId="0" borderId="0" applyFill="0" applyBorder="0" applyProtection="0"/>
    <xf numFmtId="0" fontId="24" fillId="0" borderId="0" applyFill="0" applyBorder="0" applyProtection="0"/>
    <xf numFmtId="0" fontId="24" fillId="0" borderId="0" applyFill="0" applyBorder="0" applyProtection="0"/>
    <xf numFmtId="0" fontId="24" fillId="0" borderId="0" applyFill="0" applyBorder="0" applyProtection="0"/>
    <xf numFmtId="0" fontId="24" fillId="0" borderId="0" applyFill="0" applyBorder="0" applyProtection="0"/>
    <xf numFmtId="0" fontId="24" fillId="0" borderId="0" applyFill="0" applyBorder="0" applyProtection="0"/>
    <xf numFmtId="0" fontId="24" fillId="0" borderId="0" applyFill="0" applyBorder="0" applyProtection="0"/>
    <xf numFmtId="0" fontId="24" fillId="0" borderId="0" applyFill="0" applyBorder="0" applyProtection="0"/>
    <xf numFmtId="0" fontId="24" fillId="0" borderId="0" applyFill="0" applyBorder="0" applyProtection="0"/>
    <xf numFmtId="0" fontId="24" fillId="0" borderId="0" applyFill="0" applyBorder="0" applyProtection="0"/>
    <xf numFmtId="0" fontId="24" fillId="0" borderId="0" applyFill="0" applyBorder="0" applyProtection="0"/>
    <xf numFmtId="0" fontId="24" fillId="0" borderId="0" applyFill="0" applyBorder="0" applyProtection="0"/>
    <xf numFmtId="0" fontId="24" fillId="0" borderId="0" applyFill="0" applyBorder="0" applyProtection="0"/>
    <xf numFmtId="0" fontId="24" fillId="0" borderId="0" applyFill="0" applyBorder="0" applyProtection="0"/>
    <xf numFmtId="0" fontId="24" fillId="0" borderId="0" applyFill="0" applyBorder="0" applyProtection="0"/>
    <xf numFmtId="0" fontId="24" fillId="0" borderId="0" applyFill="0" applyBorder="0" applyProtection="0"/>
    <xf numFmtId="0" fontId="24" fillId="0" borderId="0" applyFill="0" applyBorder="0" applyProtection="0"/>
    <xf numFmtId="0" fontId="24" fillId="0" borderId="0" applyFill="0" applyBorder="0" applyProtection="0"/>
    <xf numFmtId="0" fontId="24" fillId="0" borderId="0" applyFill="0" applyBorder="0" applyProtection="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4" fillId="0" borderId="0" applyFill="0" applyBorder="0" applyProtection="0"/>
    <xf numFmtId="0" fontId="24" fillId="0" borderId="0" applyFill="0" applyBorder="0" applyProtection="0"/>
    <xf numFmtId="0" fontId="24" fillId="0" borderId="0" applyFill="0" applyBorder="0" applyProtection="0"/>
    <xf numFmtId="0" fontId="24" fillId="0" borderId="0" applyFill="0" applyBorder="0" applyProtection="0"/>
    <xf numFmtId="0" fontId="24" fillId="0" borderId="0" applyFill="0" applyBorder="0" applyProtection="0"/>
    <xf numFmtId="0" fontId="24" fillId="0" borderId="0" applyFill="0" applyBorder="0" applyProtection="0"/>
    <xf numFmtId="0" fontId="24" fillId="0" borderId="0" applyFill="0" applyBorder="0" applyProtection="0"/>
    <xf numFmtId="0" fontId="24" fillId="0" borderId="0" applyFill="0" applyBorder="0" applyProtection="0"/>
    <xf numFmtId="0" fontId="24" fillId="0" borderId="0" applyFill="0" applyBorder="0" applyProtection="0"/>
    <xf numFmtId="0" fontId="24" fillId="0" borderId="0" applyFill="0" applyBorder="0" applyProtection="0"/>
    <xf numFmtId="0" fontId="24" fillId="0" borderId="0" applyFill="0" applyBorder="0" applyProtection="0"/>
    <xf numFmtId="0" fontId="24" fillId="0" borderId="0" applyFill="0" applyBorder="0" applyProtection="0"/>
    <xf numFmtId="0" fontId="24" fillId="0" borderId="0" applyFill="0" applyBorder="0" applyProtection="0"/>
    <xf numFmtId="0" fontId="24" fillId="0" borderId="0" applyFill="0" applyBorder="0" applyProtection="0"/>
    <xf numFmtId="0" fontId="24" fillId="0" borderId="0" applyFill="0" applyBorder="0" applyProtection="0"/>
    <xf numFmtId="0" fontId="24" fillId="0" borderId="0" applyFill="0" applyBorder="0" applyProtection="0"/>
    <xf numFmtId="0" fontId="24" fillId="0" borderId="0" applyFill="0" applyBorder="0" applyProtection="0"/>
    <xf numFmtId="0" fontId="24" fillId="0" borderId="0" applyFill="0" applyBorder="0" applyProtection="0"/>
    <xf numFmtId="0" fontId="24" fillId="0" borderId="0" applyFill="0" applyBorder="0" applyProtection="0"/>
    <xf numFmtId="0" fontId="24" fillId="0" borderId="0" applyFill="0" applyBorder="0" applyProtection="0"/>
    <xf numFmtId="0" fontId="24" fillId="0" borderId="0" applyFill="0" applyBorder="0" applyProtection="0"/>
    <xf numFmtId="0" fontId="24" fillId="0" borderId="0" applyFill="0" applyBorder="0" applyProtection="0"/>
    <xf numFmtId="0" fontId="24" fillId="0" borderId="0" applyFill="0" applyBorder="0" applyProtection="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0" fillId="0" borderId="0"/>
    <xf numFmtId="0" fontId="100" fillId="0" borderId="0"/>
    <xf numFmtId="0" fontId="100" fillId="0" borderId="0"/>
    <xf numFmtId="0" fontId="100" fillId="0" borderId="0"/>
    <xf numFmtId="0" fontId="100" fillId="0" borderId="0"/>
    <xf numFmtId="186" fontId="22" fillId="0" borderId="0" applyFill="0" applyBorder="0" applyAlignment="0" applyProtection="0"/>
    <xf numFmtId="0" fontId="22" fillId="0" borderId="0"/>
    <xf numFmtId="186" fontId="22" fillId="0" borderId="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0" fontId="48" fillId="0" borderId="8" applyNumberFormat="0" applyFill="0" applyAlignment="0" applyProtection="0"/>
    <xf numFmtId="186" fontId="3" fillId="0" borderId="0" applyFill="0" applyBorder="0" applyProtection="0">
      <alignment horizontal="right"/>
      <protection locked="0"/>
    </xf>
    <xf numFmtId="0" fontId="46" fillId="17" borderId="3" applyNumberFormat="0" applyAlignment="0" applyProtection="0"/>
    <xf numFmtId="0" fontId="23" fillId="0" borderId="0"/>
    <xf numFmtId="0" fontId="47" fillId="0" borderId="0" applyNumberFormat="0" applyFill="0" applyBorder="0" applyAlignment="0" applyProtection="0"/>
    <xf numFmtId="0" fontId="6" fillId="0" borderId="0" applyFill="0" applyBorder="0" applyProtection="0">
      <alignment horizontal="justify" vertical="top" wrapText="1"/>
    </xf>
    <xf numFmtId="0" fontId="48" fillId="0" borderId="0" applyNumberFormat="0" applyFill="0" applyBorder="0" applyAlignment="0" applyProtection="0"/>
    <xf numFmtId="0" fontId="49" fillId="0" borderId="9" applyNumberFormat="0" applyFill="0" applyAlignment="0" applyProtection="0"/>
    <xf numFmtId="0" fontId="49" fillId="0" borderId="9" applyNumberFormat="0" applyFill="0" applyAlignment="0" applyProtection="0"/>
    <xf numFmtId="0" fontId="50" fillId="8" borderId="2" applyNumberFormat="0" applyAlignment="0" applyProtection="0"/>
    <xf numFmtId="4" fontId="4" fillId="0" borderId="0" applyFill="0" applyBorder="0" applyProtection="0"/>
    <xf numFmtId="4" fontId="3" fillId="0" borderId="0" applyFill="0" applyBorder="0" applyProtection="0"/>
    <xf numFmtId="4" fontId="3" fillId="0" borderId="0" applyFill="0" applyBorder="0" applyProtection="0"/>
    <xf numFmtId="4" fontId="3" fillId="0" borderId="0" applyFill="0" applyBorder="0" applyProtection="0"/>
    <xf numFmtId="4" fontId="3" fillId="0" borderId="0" applyFill="0" applyBorder="0" applyProtection="0"/>
    <xf numFmtId="4" fontId="3" fillId="0" borderId="0" applyFill="0" applyBorder="0" applyProtection="0"/>
    <xf numFmtId="4" fontId="3" fillId="0" borderId="0" applyFill="0" applyBorder="0" applyProtection="0"/>
    <xf numFmtId="43" fontId="38" fillId="0" borderId="0" applyFont="0" applyFill="0" applyBorder="0" applyAlignment="0" applyProtection="0"/>
    <xf numFmtId="43" fontId="38" fillId="0" borderId="0" applyFont="0" applyFill="0" applyBorder="0" applyAlignment="0" applyProtection="0"/>
    <xf numFmtId="43" fontId="9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90" fillId="0" borderId="0" applyFont="0" applyFill="0" applyBorder="0" applyAlignment="0" applyProtection="0"/>
    <xf numFmtId="43" fontId="38" fillId="0" borderId="0" applyFont="0" applyFill="0" applyBorder="0" applyAlignment="0" applyProtection="0"/>
    <xf numFmtId="43" fontId="9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90" fillId="0" borderId="0" applyFont="0" applyFill="0" applyBorder="0" applyAlignment="0" applyProtection="0"/>
    <xf numFmtId="43" fontId="38"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9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38" fillId="0" borderId="0" applyFont="0" applyFill="0" applyBorder="0" applyAlignment="0" applyProtection="0"/>
    <xf numFmtId="43" fontId="9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90" fillId="0" borderId="0" applyFont="0" applyFill="0" applyBorder="0" applyAlignment="0" applyProtection="0"/>
    <xf numFmtId="43" fontId="38" fillId="0" borderId="0" applyFont="0" applyFill="0" applyBorder="0" applyAlignment="0" applyProtection="0"/>
    <xf numFmtId="43" fontId="90" fillId="0" borderId="0" applyFont="0" applyFill="0" applyBorder="0" applyAlignment="0" applyProtection="0"/>
    <xf numFmtId="43" fontId="38" fillId="0" borderId="0" applyFont="0" applyFill="0" applyBorder="0" applyAlignment="0" applyProtection="0"/>
    <xf numFmtId="43" fontId="9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90" fillId="0" borderId="0" applyFont="0" applyFill="0" applyBorder="0" applyAlignment="0" applyProtection="0"/>
    <xf numFmtId="43" fontId="38"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9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38" fillId="0" borderId="0" applyFont="0" applyFill="0" applyBorder="0" applyAlignment="0" applyProtection="0"/>
    <xf numFmtId="43" fontId="9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90" fillId="0" borderId="0" applyFont="0" applyFill="0" applyBorder="0" applyAlignment="0" applyProtection="0"/>
    <xf numFmtId="43" fontId="38" fillId="0" borderId="0" applyFont="0" applyFill="0" applyBorder="0" applyAlignment="0" applyProtection="0"/>
    <xf numFmtId="43" fontId="9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90" fillId="0" borderId="0" applyFont="0" applyFill="0" applyBorder="0" applyAlignment="0" applyProtection="0"/>
    <xf numFmtId="43" fontId="38"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9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cellStyleXfs>
  <cellXfs count="788">
    <xf numFmtId="0" fontId="0" fillId="0" borderId="0" xfId="0"/>
    <xf numFmtId="0" fontId="8" fillId="0" borderId="0" xfId="0" applyFont="1"/>
    <xf numFmtId="0" fontId="11" fillId="0" borderId="0" xfId="0" applyFont="1" applyFill="1" applyAlignment="1">
      <alignment horizontal="left"/>
    </xf>
    <xf numFmtId="0" fontId="11" fillId="0" borderId="0" xfId="0" applyFont="1" applyBorder="1"/>
    <xf numFmtId="0" fontId="1" fillId="0" borderId="0" xfId="0" applyFont="1" applyAlignment="1">
      <alignment vertical="center"/>
    </xf>
    <xf numFmtId="0" fontId="12" fillId="0" borderId="0" xfId="0" applyFont="1"/>
    <xf numFmtId="49" fontId="12" fillId="0" borderId="0" xfId="0" applyNumberFormat="1" applyFont="1" applyFill="1" applyAlignment="1">
      <alignment horizontal="center"/>
    </xf>
    <xf numFmtId="0" fontId="12" fillId="0" borderId="0" xfId="0" applyFont="1" applyBorder="1"/>
    <xf numFmtId="0" fontId="12" fillId="0" borderId="0" xfId="0" applyFont="1" applyAlignment="1">
      <alignment vertical="center"/>
    </xf>
    <xf numFmtId="0" fontId="14" fillId="0" borderId="0" xfId="0" applyFont="1"/>
    <xf numFmtId="0" fontId="9" fillId="0" borderId="0" xfId="0" applyFont="1" applyBorder="1" applyAlignment="1">
      <alignment vertical="center"/>
    </xf>
    <xf numFmtId="0" fontId="14" fillId="0" borderId="0" xfId="0" applyFont="1" applyBorder="1" applyAlignment="1">
      <alignment vertical="center"/>
    </xf>
    <xf numFmtId="0" fontId="12" fillId="0" borderId="0" xfId="0" applyFont="1" applyBorder="1" applyAlignment="1">
      <alignment vertical="center"/>
    </xf>
    <xf numFmtId="190" fontId="2" fillId="0" borderId="0" xfId="1" applyFill="1">
      <alignment horizontal="left" vertical="top"/>
    </xf>
    <xf numFmtId="0" fontId="1" fillId="0" borderId="0" xfId="0" applyFont="1" applyBorder="1" applyAlignment="1">
      <alignment vertical="center"/>
    </xf>
    <xf numFmtId="0" fontId="17" fillId="0" borderId="0" xfId="0" applyFont="1"/>
    <xf numFmtId="49" fontId="15" fillId="0" borderId="0" xfId="0" applyNumberFormat="1" applyFont="1" applyFill="1" applyAlignment="1">
      <alignment horizontal="center" vertical="top"/>
    </xf>
    <xf numFmtId="0" fontId="8" fillId="0" borderId="0" xfId="0" applyFont="1" applyAlignment="1">
      <alignment horizontal="left" vertical="top" wrapText="1"/>
    </xf>
    <xf numFmtId="0" fontId="10" fillId="0" borderId="0" xfId="0" applyFont="1" applyAlignment="1">
      <alignment vertical="center"/>
    </xf>
    <xf numFmtId="2" fontId="8" fillId="0" borderId="0" xfId="0" applyNumberFormat="1" applyFont="1" applyAlignment="1">
      <alignment horizontal="left" vertical="top"/>
    </xf>
    <xf numFmtId="2" fontId="8" fillId="18" borderId="0" xfId="0" applyNumberFormat="1" applyFont="1" applyFill="1" applyAlignment="1">
      <alignment horizontal="center" vertical="top"/>
    </xf>
    <xf numFmtId="0" fontId="1" fillId="0" borderId="0" xfId="0" applyFont="1" applyBorder="1"/>
    <xf numFmtId="0" fontId="13" fillId="0" borderId="0" xfId="0" applyFont="1" applyBorder="1"/>
    <xf numFmtId="2" fontId="14" fillId="0" borderId="0" xfId="0" applyNumberFormat="1" applyFont="1" applyAlignment="1">
      <alignment horizontal="right"/>
    </xf>
    <xf numFmtId="2" fontId="12" fillId="0" borderId="0" xfId="0" applyNumberFormat="1" applyFont="1" applyFill="1" applyAlignment="1">
      <alignment horizontal="right"/>
    </xf>
    <xf numFmtId="2" fontId="12" fillId="0" borderId="0" xfId="0" applyNumberFormat="1" applyFont="1" applyAlignment="1">
      <alignment horizontal="right" vertical="center"/>
    </xf>
    <xf numFmtId="0" fontId="91" fillId="0" borderId="10" xfId="0" applyFont="1" applyFill="1" applyBorder="1" applyAlignment="1">
      <alignment horizontal="left" vertical="center"/>
    </xf>
    <xf numFmtId="0" fontId="92" fillId="0" borderId="10" xfId="0" applyFont="1" applyFill="1" applyBorder="1" applyAlignment="1">
      <alignment horizontal="center" vertical="center"/>
    </xf>
    <xf numFmtId="0" fontId="92" fillId="0" borderId="11" xfId="0" applyFont="1" applyBorder="1" applyAlignment="1">
      <alignment vertical="center"/>
    </xf>
    <xf numFmtId="2" fontId="8" fillId="0" borderId="0" xfId="0" applyNumberFormat="1" applyFont="1" applyFill="1" applyBorder="1" applyAlignment="1">
      <alignment horizontal="center" vertical="center"/>
    </xf>
    <xf numFmtId="190" fontId="21" fillId="0" borderId="12" xfId="1" applyFont="1" applyFill="1" applyBorder="1" applyAlignment="1">
      <alignment horizontal="center" vertical="top"/>
    </xf>
    <xf numFmtId="49" fontId="93" fillId="0" borderId="0" xfId="0" applyNumberFormat="1" applyFont="1" applyFill="1" applyAlignment="1">
      <alignment horizontal="center"/>
    </xf>
    <xf numFmtId="2" fontId="93" fillId="0" borderId="0" xfId="0" applyNumberFormat="1" applyFont="1" applyFill="1" applyAlignment="1">
      <alignment horizontal="right"/>
    </xf>
    <xf numFmtId="49" fontId="93" fillId="0" borderId="0" xfId="0" applyNumberFormat="1" applyFont="1" applyFill="1" applyBorder="1" applyAlignment="1">
      <alignment horizontal="center"/>
    </xf>
    <xf numFmtId="0" fontId="95" fillId="0" borderId="0" xfId="0" applyFont="1" applyFill="1" applyBorder="1" applyAlignment="1">
      <alignment horizontal="left"/>
    </xf>
    <xf numFmtId="0" fontId="94" fillId="0" borderId="0" xfId="0" applyFont="1"/>
    <xf numFmtId="0" fontId="97" fillId="0" borderId="0" xfId="0" applyFont="1" applyFill="1" applyAlignment="1">
      <alignment horizontal="left"/>
    </xf>
    <xf numFmtId="0" fontId="2" fillId="0" borderId="0" xfId="615" applyFont="1" applyBorder="1">
      <alignment horizontal="center"/>
    </xf>
    <xf numFmtId="2" fontId="8" fillId="0" borderId="0" xfId="0" applyNumberFormat="1" applyFont="1" applyAlignment="1">
      <alignment horizontal="right"/>
    </xf>
    <xf numFmtId="2" fontId="8" fillId="0" borderId="0" xfId="0" applyNumberFormat="1" applyFont="1"/>
    <xf numFmtId="4" fontId="8" fillId="0" borderId="0" xfId="0" applyNumberFormat="1" applyFont="1"/>
    <xf numFmtId="0" fontId="9" fillId="0" borderId="13" xfId="0" applyFont="1" applyFill="1" applyBorder="1" applyAlignment="1">
      <alignment horizontal="left" vertical="center"/>
    </xf>
    <xf numFmtId="0" fontId="8" fillId="0" borderId="13" xfId="0" applyFont="1" applyFill="1" applyBorder="1" applyAlignment="1">
      <alignment vertical="center"/>
    </xf>
    <xf numFmtId="2" fontId="8" fillId="0" borderId="13" xfId="0" applyNumberFormat="1" applyFont="1" applyFill="1" applyBorder="1" applyAlignment="1">
      <alignment horizontal="right" vertical="center"/>
    </xf>
    <xf numFmtId="190" fontId="8" fillId="0" borderId="0" xfId="1" applyFont="1" applyBorder="1">
      <alignment horizontal="left" vertical="top"/>
    </xf>
    <xf numFmtId="190" fontId="8" fillId="0" borderId="0" xfId="0" applyNumberFormat="1" applyFont="1" applyAlignment="1">
      <alignment horizontal="center" vertical="top"/>
    </xf>
    <xf numFmtId="0" fontId="8" fillId="0" borderId="0" xfId="0" applyNumberFormat="1" applyFont="1" applyAlignment="1">
      <alignment horizontal="justify" vertical="top" wrapText="1"/>
    </xf>
    <xf numFmtId="0" fontId="8" fillId="0" borderId="0" xfId="0" applyNumberFormat="1" applyFont="1" applyAlignment="1">
      <alignment vertical="top" wrapText="1"/>
    </xf>
    <xf numFmtId="0" fontId="8" fillId="0" borderId="0" xfId="615" applyFont="1" applyBorder="1">
      <alignment horizontal="center"/>
    </xf>
    <xf numFmtId="190" fontId="8" fillId="0" borderId="0" xfId="1" applyFont="1">
      <alignment horizontal="left" vertical="top"/>
    </xf>
    <xf numFmtId="0" fontId="8" fillId="0" borderId="0" xfId="0" applyFont="1" applyAlignment="1">
      <alignment horizontal="center"/>
    </xf>
    <xf numFmtId="2" fontId="8" fillId="0" borderId="0" xfId="616" applyNumberFormat="1" applyFont="1" applyBorder="1" applyAlignment="1">
      <alignment horizontal="right"/>
    </xf>
    <xf numFmtId="186" fontId="8" fillId="0" borderId="0" xfId="940" applyFont="1" applyBorder="1">
      <alignment horizontal="right"/>
    </xf>
    <xf numFmtId="0" fontId="9" fillId="0" borderId="14" xfId="0" applyFont="1" applyBorder="1" applyAlignment="1">
      <alignment horizontal="justify" vertical="center"/>
    </xf>
    <xf numFmtId="0" fontId="9" fillId="0" borderId="0" xfId="0" applyFont="1" applyFill="1" applyBorder="1" applyAlignment="1">
      <alignment horizontal="left" vertical="center"/>
    </xf>
    <xf numFmtId="0" fontId="8" fillId="0" borderId="0" xfId="0" applyFont="1" applyFill="1" applyBorder="1" applyAlignment="1">
      <alignment vertical="center"/>
    </xf>
    <xf numFmtId="2" fontId="8" fillId="0" borderId="0" xfId="0" applyNumberFormat="1" applyFont="1" applyFill="1" applyBorder="1" applyAlignment="1">
      <alignment horizontal="right" vertical="center"/>
    </xf>
    <xf numFmtId="4" fontId="96" fillId="0" borderId="0" xfId="2049" applyFont="1" applyFill="1" applyBorder="1" applyAlignment="1">
      <alignment horizontal="center"/>
    </xf>
    <xf numFmtId="0" fontId="2" fillId="0" borderId="0" xfId="290" applyFont="1">
      <alignment horizontal="justify" vertical="top" wrapText="1"/>
    </xf>
    <xf numFmtId="0" fontId="8" fillId="0" borderId="0" xfId="290" applyFont="1">
      <alignment horizontal="justify" vertical="top" wrapText="1"/>
    </xf>
    <xf numFmtId="190" fontId="2" fillId="0" borderId="0" xfId="1" applyFont="1">
      <alignment horizontal="left" vertical="top"/>
    </xf>
    <xf numFmtId="0" fontId="9" fillId="0" borderId="13" xfId="0" applyFont="1" applyBorder="1" applyAlignment="1">
      <alignment horizontal="justify" vertical="center"/>
    </xf>
    <xf numFmtId="49" fontId="9" fillId="0" borderId="13" xfId="0" applyNumberFormat="1" applyFont="1" applyBorder="1" applyAlignment="1">
      <alignment horizontal="center" vertical="center"/>
    </xf>
    <xf numFmtId="2" fontId="9" fillId="0" borderId="13" xfId="0" applyNumberFormat="1" applyFont="1" applyBorder="1" applyAlignment="1">
      <alignment horizontal="right" vertical="center"/>
    </xf>
    <xf numFmtId="0" fontId="8" fillId="0" borderId="13" xfId="0" applyFont="1" applyBorder="1" applyAlignment="1">
      <alignment horizontal="center" vertical="center"/>
    </xf>
    <xf numFmtId="2" fontId="8" fillId="0" borderId="0" xfId="0" applyNumberFormat="1" applyFont="1" applyAlignment="1">
      <alignment horizontal="right" vertical="top" wrapText="1"/>
    </xf>
    <xf numFmtId="0" fontId="9" fillId="0" borderId="0" xfId="0" applyFont="1" applyBorder="1" applyAlignment="1">
      <alignment horizontal="justify" vertical="center"/>
    </xf>
    <xf numFmtId="49" fontId="9" fillId="0" borderId="0" xfId="0" applyNumberFormat="1" applyFont="1" applyBorder="1" applyAlignment="1">
      <alignment horizontal="center" vertical="center"/>
    </xf>
    <xf numFmtId="2" fontId="9" fillId="0" borderId="0" xfId="0" applyNumberFormat="1" applyFont="1" applyBorder="1" applyAlignment="1">
      <alignment horizontal="right" vertical="center"/>
    </xf>
    <xf numFmtId="0" fontId="8" fillId="0" borderId="0" xfId="0" applyFont="1" applyBorder="1" applyAlignment="1">
      <alignment horizontal="center" vertical="center"/>
    </xf>
    <xf numFmtId="0" fontId="9" fillId="18" borderId="14" xfId="0" applyFont="1" applyFill="1" applyBorder="1" applyAlignment="1">
      <alignment horizontal="justify"/>
    </xf>
    <xf numFmtId="0" fontId="9" fillId="18" borderId="0" xfId="0" applyFont="1" applyFill="1" applyAlignment="1">
      <alignment horizontal="justify"/>
    </xf>
    <xf numFmtId="2" fontId="9" fillId="18" borderId="0" xfId="0" applyNumberFormat="1" applyFont="1" applyFill="1" applyAlignment="1">
      <alignment horizontal="right"/>
    </xf>
    <xf numFmtId="2" fontId="8" fillId="0" borderId="0" xfId="616" applyNumberFormat="1" applyFont="1" applyAlignment="1">
      <alignment horizontal="right"/>
    </xf>
    <xf numFmtId="0" fontId="8" fillId="0" borderId="0" xfId="615" applyFont="1">
      <alignment horizontal="center"/>
    </xf>
    <xf numFmtId="186" fontId="8" fillId="0" borderId="0" xfId="940" applyFont="1" applyFill="1" applyBorder="1">
      <alignment horizontal="right"/>
    </xf>
    <xf numFmtId="190" fontId="2" fillId="0" borderId="0" xfId="1" applyFont="1" applyBorder="1">
      <alignment horizontal="left" vertical="top"/>
    </xf>
    <xf numFmtId="2" fontId="2" fillId="0" borderId="0" xfId="616" applyNumberFormat="1" applyFont="1" applyAlignment="1">
      <alignment horizontal="right"/>
    </xf>
    <xf numFmtId="0" fontId="2" fillId="0" borderId="13" xfId="615" applyFont="1" applyBorder="1">
      <alignment horizontal="center"/>
    </xf>
    <xf numFmtId="0" fontId="8" fillId="0" borderId="13" xfId="0" applyFont="1" applyFill="1" applyBorder="1" applyAlignment="1">
      <alignment horizontal="center" vertical="center"/>
    </xf>
    <xf numFmtId="190" fontId="2" fillId="0" borderId="0" xfId="1" applyFont="1" applyFill="1">
      <alignment horizontal="left" vertical="top"/>
    </xf>
    <xf numFmtId="0" fontId="2" fillId="0" borderId="0" xfId="0" applyFont="1" applyFill="1" applyAlignment="1">
      <alignment horizontal="justify"/>
    </xf>
    <xf numFmtId="0" fontId="2" fillId="0" borderId="0" xfId="615" applyFont="1" applyFill="1">
      <alignment horizontal="center"/>
    </xf>
    <xf numFmtId="2" fontId="2" fillId="0" borderId="0" xfId="0" applyNumberFormat="1" applyFont="1" applyFill="1" applyAlignment="1">
      <alignment horizontal="right"/>
    </xf>
    <xf numFmtId="0" fontId="2" fillId="0" borderId="0" xfId="0" applyFont="1" applyFill="1" applyAlignment="1">
      <alignment horizontal="center"/>
    </xf>
    <xf numFmtId="0" fontId="2" fillId="0" borderId="0" xfId="615" applyFont="1">
      <alignment horizontal="center"/>
    </xf>
    <xf numFmtId="2" fontId="8" fillId="0" borderId="0" xfId="0" applyNumberFormat="1" applyFont="1" applyAlignment="1">
      <alignment horizontal="right" vertical="center"/>
    </xf>
    <xf numFmtId="0" fontId="8" fillId="0" borderId="0" xfId="0" applyFont="1" applyAlignment="1">
      <alignment vertical="center"/>
    </xf>
    <xf numFmtId="186" fontId="8" fillId="0" borderId="0" xfId="940" applyFont="1">
      <alignment horizontal="right"/>
    </xf>
    <xf numFmtId="0" fontId="8" fillId="0" borderId="0" xfId="290" applyFont="1" applyBorder="1">
      <alignment horizontal="justify" vertical="top" wrapText="1"/>
    </xf>
    <xf numFmtId="186" fontId="8" fillId="0" borderId="0" xfId="616" applyFont="1">
      <alignment horizontal="right"/>
    </xf>
    <xf numFmtId="0" fontId="11" fillId="0" borderId="0" xfId="0" applyFont="1" applyBorder="1" applyAlignment="1">
      <alignment horizontal="left" vertical="top"/>
    </xf>
    <xf numFmtId="49" fontId="11" fillId="0" borderId="0" xfId="0" applyNumberFormat="1" applyFont="1" applyBorder="1" applyAlignment="1">
      <alignment horizontal="center"/>
    </xf>
    <xf numFmtId="2" fontId="11" fillId="0" borderId="0" xfId="0" applyNumberFormat="1" applyFont="1" applyBorder="1" applyAlignment="1">
      <alignment horizontal="right"/>
    </xf>
    <xf numFmtId="0" fontId="2" fillId="0" borderId="0" xfId="0" applyFont="1" applyBorder="1" applyAlignment="1">
      <alignment horizontal="center"/>
    </xf>
    <xf numFmtId="2" fontId="8" fillId="0" borderId="0" xfId="628" applyNumberFormat="1" applyFont="1" applyAlignment="1">
      <alignment horizontal="right"/>
    </xf>
    <xf numFmtId="186" fontId="8" fillId="0" borderId="0" xfId="952" applyFont="1" applyFill="1" applyBorder="1">
      <alignment horizontal="right"/>
    </xf>
    <xf numFmtId="0" fontId="8" fillId="0" borderId="0" xfId="301" applyFont="1">
      <alignment horizontal="justify" vertical="top" wrapText="1"/>
    </xf>
    <xf numFmtId="49" fontId="8" fillId="0" borderId="0" xfId="0" applyNumberFormat="1" applyFont="1" applyAlignment="1">
      <alignment horizontal="left" vertical="top" wrapText="1"/>
    </xf>
    <xf numFmtId="41" fontId="96" fillId="0" borderId="0" xfId="2049" applyNumberFormat="1" applyFont="1" applyFill="1" applyBorder="1" applyAlignment="1">
      <alignment horizontal="center"/>
    </xf>
    <xf numFmtId="41" fontId="94" fillId="0" borderId="0" xfId="0" applyNumberFormat="1" applyFont="1"/>
    <xf numFmtId="41" fontId="8" fillId="0" borderId="0" xfId="0" applyNumberFormat="1" applyFont="1"/>
    <xf numFmtId="41" fontId="9" fillId="0" borderId="0" xfId="1252" applyNumberFormat="1" applyFont="1" applyFill="1" applyBorder="1">
      <alignment horizontal="right"/>
    </xf>
    <xf numFmtId="41" fontId="17" fillId="0" borderId="0" xfId="0" applyNumberFormat="1" applyFont="1"/>
    <xf numFmtId="41" fontId="12" fillId="0" borderId="0" xfId="0" applyNumberFormat="1" applyFont="1" applyAlignment="1">
      <alignment vertical="center"/>
    </xf>
    <xf numFmtId="41" fontId="14" fillId="0" borderId="0" xfId="0" applyNumberFormat="1" applyFont="1"/>
    <xf numFmtId="0" fontId="10" fillId="19" borderId="10" xfId="0" applyFont="1" applyFill="1" applyBorder="1" applyAlignment="1">
      <alignment vertical="center"/>
    </xf>
    <xf numFmtId="2" fontId="10" fillId="19" borderId="10" xfId="0" applyNumberFormat="1" applyFont="1" applyFill="1" applyBorder="1" applyAlignment="1">
      <alignment horizontal="right" vertical="center"/>
    </xf>
    <xf numFmtId="0" fontId="26" fillId="19" borderId="10" xfId="0" applyFont="1" applyFill="1" applyBorder="1"/>
    <xf numFmtId="41" fontId="26" fillId="19" borderId="15" xfId="0" applyNumberFormat="1" applyFont="1" applyFill="1" applyBorder="1"/>
    <xf numFmtId="0" fontId="9" fillId="0" borderId="14" xfId="0" applyFont="1" applyBorder="1" applyAlignment="1">
      <alignment horizontal="left" vertical="center"/>
    </xf>
    <xf numFmtId="49" fontId="2" fillId="0" borderId="0" xfId="0" applyNumberFormat="1" applyFont="1" applyBorder="1" applyAlignment="1">
      <alignment horizontal="center" vertical="center"/>
    </xf>
    <xf numFmtId="0" fontId="16" fillId="0" borderId="0" xfId="615" applyFont="1">
      <alignment horizontal="center"/>
    </xf>
    <xf numFmtId="190" fontId="8" fillId="0" borderId="0" xfId="1" applyFont="1" applyBorder="1" applyAlignment="1">
      <alignment horizontal="center" vertical="top"/>
    </xf>
    <xf numFmtId="0" fontId="8" fillId="0" borderId="0" xfId="290" applyNumberFormat="1" applyFont="1" applyAlignment="1">
      <alignment horizontal="justify" vertical="top" wrapText="1"/>
    </xf>
    <xf numFmtId="0" fontId="8" fillId="0" borderId="0" xfId="0" applyFont="1" applyBorder="1"/>
    <xf numFmtId="190" fontId="8" fillId="0" borderId="0" xfId="1746" applyNumberFormat="1" applyFont="1" applyAlignment="1">
      <alignment horizontal="center" vertical="top"/>
    </xf>
    <xf numFmtId="0" fontId="8" fillId="0" borderId="0" xfId="1934" applyNumberFormat="1" applyFont="1" applyAlignment="1">
      <alignment horizontal="justify" vertical="top" wrapText="1"/>
    </xf>
    <xf numFmtId="0" fontId="20" fillId="0" borderId="0" xfId="290" applyNumberFormat="1" applyFont="1" applyAlignment="1">
      <alignment horizontal="justify" vertical="top" wrapText="1"/>
    </xf>
    <xf numFmtId="0" fontId="16" fillId="0" borderId="0" xfId="615" applyFont="1" applyBorder="1" applyAlignment="1">
      <alignment horizontal="center"/>
    </xf>
    <xf numFmtId="4" fontId="20" fillId="0" borderId="0" xfId="616" applyNumberFormat="1" applyFont="1" applyBorder="1" applyAlignment="1">
      <alignment horizontal="right"/>
    </xf>
    <xf numFmtId="186" fontId="20" fillId="0" borderId="0" xfId="940" applyFont="1" applyBorder="1" applyAlignment="1" applyProtection="1">
      <alignment horizontal="right"/>
      <protection locked="0"/>
    </xf>
    <xf numFmtId="0" fontId="20" fillId="0" borderId="0" xfId="290" applyNumberFormat="1" applyFont="1" applyFill="1" applyAlignment="1">
      <alignment horizontal="left" vertical="top" wrapText="1"/>
    </xf>
    <xf numFmtId="0" fontId="20" fillId="0" borderId="0" xfId="0" applyNumberFormat="1" applyFont="1" applyAlignment="1">
      <alignment horizontal="justify" vertical="top" wrapText="1"/>
    </xf>
    <xf numFmtId="0" fontId="20" fillId="0" borderId="0" xfId="615" applyFont="1" applyBorder="1">
      <alignment horizontal="center"/>
    </xf>
    <xf numFmtId="2" fontId="20" fillId="0" borderId="0" xfId="0" applyNumberFormat="1" applyFont="1"/>
    <xf numFmtId="4" fontId="20" fillId="0" borderId="0" xfId="0" applyNumberFormat="1" applyFont="1"/>
    <xf numFmtId="4" fontId="20" fillId="0" borderId="0" xfId="616" applyNumberFormat="1" applyFont="1" applyFill="1" applyBorder="1" applyAlignment="1">
      <alignment horizontal="right"/>
    </xf>
    <xf numFmtId="186" fontId="20" fillId="0" borderId="0" xfId="940" applyFont="1" applyFill="1" applyBorder="1" applyAlignment="1" applyProtection="1">
      <alignment horizontal="right"/>
      <protection locked="0"/>
    </xf>
    <xf numFmtId="0" fontId="11" fillId="0" borderId="0" xfId="0" applyFont="1" applyBorder="1" applyAlignment="1">
      <alignment horizontal="justify" vertical="center"/>
    </xf>
    <xf numFmtId="0" fontId="9" fillId="0" borderId="0" xfId="290" applyFont="1">
      <alignment horizontal="justify" vertical="top" wrapText="1"/>
    </xf>
    <xf numFmtId="0" fontId="8" fillId="0" borderId="0" xfId="290" applyNumberFormat="1" applyFont="1" applyFill="1" applyAlignment="1">
      <alignment horizontal="justify" vertical="top" wrapText="1"/>
    </xf>
    <xf numFmtId="2" fontId="8" fillId="0" borderId="0" xfId="0" applyNumberFormat="1" applyFont="1" applyAlignment="1">
      <alignment horizontal="justify"/>
    </xf>
    <xf numFmtId="0" fontId="8" fillId="0" borderId="0" xfId="615" applyFont="1" applyBorder="1" applyAlignment="1">
      <alignment horizontal="center"/>
    </xf>
    <xf numFmtId="190" fontId="8" fillId="0" borderId="0" xfId="1698" applyNumberFormat="1" applyFont="1" applyAlignment="1">
      <alignment horizontal="center" vertical="top"/>
    </xf>
    <xf numFmtId="4" fontId="8" fillId="0" borderId="0" xfId="1698" applyNumberFormat="1" applyFont="1"/>
    <xf numFmtId="0" fontId="33" fillId="0" borderId="0" xfId="0" applyFont="1" applyFill="1" applyAlignment="1">
      <alignment horizontal="left"/>
    </xf>
    <xf numFmtId="49" fontId="2" fillId="0" borderId="0" xfId="0" applyNumberFormat="1" applyFont="1" applyFill="1" applyAlignment="1">
      <alignment horizontal="center"/>
    </xf>
    <xf numFmtId="41" fontId="2" fillId="0" borderId="0" xfId="0" applyNumberFormat="1" applyFont="1" applyFill="1" applyBorder="1" applyAlignment="1">
      <alignment horizontal="right"/>
    </xf>
    <xf numFmtId="0" fontId="34" fillId="0" borderId="0" xfId="0" applyFont="1" applyFill="1" applyBorder="1" applyAlignment="1">
      <alignment horizontal="left" vertical="center"/>
    </xf>
    <xf numFmtId="49" fontId="35" fillId="0" borderId="0" xfId="0" applyNumberFormat="1" applyFont="1" applyFill="1" applyBorder="1" applyAlignment="1">
      <alignment horizontal="center" vertical="center"/>
    </xf>
    <xf numFmtId="2" fontId="35" fillId="0" borderId="0" xfId="0" applyNumberFormat="1" applyFont="1" applyFill="1" applyBorder="1" applyAlignment="1">
      <alignment horizontal="right" vertical="center"/>
    </xf>
    <xf numFmtId="7" fontId="35" fillId="0" borderId="0" xfId="0" applyNumberFormat="1" applyFont="1" applyFill="1" applyBorder="1" applyAlignment="1">
      <alignment horizontal="right" vertical="center"/>
    </xf>
    <xf numFmtId="0" fontId="2" fillId="0" borderId="0" xfId="0" applyFont="1" applyAlignment="1">
      <alignment vertical="center"/>
    </xf>
    <xf numFmtId="187" fontId="2" fillId="0" borderId="0" xfId="0" applyNumberFormat="1" applyFont="1" applyAlignment="1">
      <alignment vertical="center"/>
    </xf>
    <xf numFmtId="4" fontId="36" fillId="0" borderId="0" xfId="0" applyNumberFormat="1" applyFont="1" applyAlignment="1">
      <alignment vertical="center"/>
    </xf>
    <xf numFmtId="49" fontId="37" fillId="0" borderId="0" xfId="0" applyNumberFormat="1" applyFont="1" applyFill="1" applyBorder="1" applyAlignment="1">
      <alignment horizontal="center" vertical="center"/>
    </xf>
    <xf numFmtId="2" fontId="37" fillId="0" borderId="0" xfId="0" applyNumberFormat="1" applyFont="1" applyFill="1" applyBorder="1" applyAlignment="1">
      <alignment horizontal="right" vertical="center"/>
    </xf>
    <xf numFmtId="7" fontId="37" fillId="0" borderId="0" xfId="0" applyNumberFormat="1" applyFont="1" applyFill="1" applyBorder="1" applyAlignment="1">
      <alignment horizontal="right" vertical="center"/>
    </xf>
    <xf numFmtId="0" fontId="37" fillId="0" borderId="0" xfId="0" applyFont="1" applyFill="1" applyBorder="1" applyAlignment="1">
      <alignment horizontal="center" vertical="center"/>
    </xf>
    <xf numFmtId="0" fontId="35" fillId="0" borderId="10" xfId="0" applyFont="1" applyFill="1" applyBorder="1" applyAlignment="1">
      <alignment horizontal="left"/>
    </xf>
    <xf numFmtId="0" fontId="37" fillId="0" borderId="10" xfId="0" applyFont="1" applyFill="1" applyBorder="1" applyAlignment="1">
      <alignment horizontal="center"/>
    </xf>
    <xf numFmtId="2" fontId="37" fillId="0" borderId="10" xfId="0" applyNumberFormat="1" applyFont="1" applyFill="1" applyBorder="1" applyAlignment="1">
      <alignment horizontal="right"/>
    </xf>
    <xf numFmtId="7" fontId="37" fillId="0" borderId="10" xfId="0" applyNumberFormat="1" applyFont="1" applyFill="1" applyBorder="1" applyAlignment="1">
      <alignment horizontal="right"/>
    </xf>
    <xf numFmtId="0" fontId="2" fillId="0" borderId="0" xfId="0" applyFont="1"/>
    <xf numFmtId="187" fontId="2" fillId="0" borderId="0" xfId="0" applyNumberFormat="1" applyFont="1"/>
    <xf numFmtId="0" fontId="34" fillId="0" borderId="16" xfId="0" applyFont="1" applyFill="1" applyBorder="1" applyAlignment="1">
      <alignment horizontal="left" vertical="center"/>
    </xf>
    <xf numFmtId="0" fontId="34" fillId="0" borderId="16" xfId="0" applyFont="1" applyFill="1" applyBorder="1" applyAlignment="1">
      <alignment horizontal="center" vertical="center"/>
    </xf>
    <xf numFmtId="0" fontId="34" fillId="0" borderId="16" xfId="0" applyFont="1" applyBorder="1" applyAlignment="1">
      <alignment vertical="center"/>
    </xf>
    <xf numFmtId="0" fontId="34" fillId="0" borderId="11" xfId="0" applyFont="1" applyFill="1" applyBorder="1" applyAlignment="1">
      <alignment horizontal="left" vertical="center"/>
    </xf>
    <xf numFmtId="0" fontId="34" fillId="0" borderId="11" xfId="0" applyFont="1" applyFill="1" applyBorder="1" applyAlignment="1">
      <alignment horizontal="center" vertical="center"/>
    </xf>
    <xf numFmtId="0" fontId="34" fillId="0" borderId="11" xfId="0" applyFont="1" applyBorder="1" applyAlignment="1">
      <alignment vertical="center"/>
    </xf>
    <xf numFmtId="4" fontId="8" fillId="0" borderId="0" xfId="628" applyNumberFormat="1" applyFont="1" applyBorder="1" applyAlignment="1">
      <alignment horizontal="right"/>
    </xf>
    <xf numFmtId="186" fontId="8" fillId="0" borderId="0" xfId="952" applyFont="1" applyBorder="1" applyAlignment="1" applyProtection="1">
      <alignment horizontal="right"/>
      <protection locked="0"/>
    </xf>
    <xf numFmtId="0" fontId="20" fillId="0" borderId="0" xfId="615" applyFont="1" applyFill="1" applyBorder="1" applyAlignment="1">
      <alignment horizontal="center"/>
    </xf>
    <xf numFmtId="0" fontId="6" fillId="0" borderId="0" xfId="0" applyFont="1"/>
    <xf numFmtId="0" fontId="20" fillId="0" borderId="0" xfId="1724"/>
    <xf numFmtId="0" fontId="8" fillId="0" borderId="0" xfId="1724" applyFont="1"/>
    <xf numFmtId="0" fontId="51" fillId="0" borderId="0" xfId="1724" applyFont="1"/>
    <xf numFmtId="4" fontId="52" fillId="0" borderId="17" xfId="1724" applyNumberFormat="1" applyFont="1" applyBorder="1" applyAlignment="1">
      <alignment horizontal="center"/>
    </xf>
    <xf numFmtId="0" fontId="9" fillId="0" borderId="17" xfId="1724" applyFont="1" applyBorder="1"/>
    <xf numFmtId="0" fontId="51" fillId="0" borderId="17" xfId="1724" applyFont="1" applyBorder="1"/>
    <xf numFmtId="0" fontId="51" fillId="0" borderId="17" xfId="1724" applyFont="1" applyBorder="1" applyAlignment="1">
      <alignment horizontal="center" vertical="center"/>
    </xf>
    <xf numFmtId="0" fontId="9" fillId="0" borderId="0" xfId="1724" applyFont="1"/>
    <xf numFmtId="0" fontId="51" fillId="0" borderId="0" xfId="1724" applyFont="1" applyAlignment="1">
      <alignment horizontal="center" vertical="center"/>
    </xf>
    <xf numFmtId="4" fontId="52" fillId="0" borderId="0" xfId="1724" applyNumberFormat="1" applyFont="1" applyAlignment="1">
      <alignment horizontal="center"/>
    </xf>
    <xf numFmtId="0" fontId="8" fillId="19" borderId="13" xfId="1724" applyFont="1" applyFill="1" applyBorder="1"/>
    <xf numFmtId="0" fontId="51" fillId="19" borderId="13" xfId="1724" applyFont="1" applyFill="1" applyBorder="1"/>
    <xf numFmtId="0" fontId="8" fillId="19" borderId="12" xfId="1724" applyFont="1" applyFill="1" applyBorder="1"/>
    <xf numFmtId="0" fontId="8" fillId="0" borderId="13" xfId="1724" applyFont="1" applyBorder="1"/>
    <xf numFmtId="0" fontId="9" fillId="0" borderId="13" xfId="1724" applyFont="1" applyBorder="1"/>
    <xf numFmtId="0" fontId="52" fillId="0" borderId="17" xfId="1724" applyFont="1" applyBorder="1" applyAlignment="1">
      <alignment horizontal="center"/>
    </xf>
    <xf numFmtId="0" fontId="53" fillId="0" borderId="17" xfId="1724" applyFont="1" applyBorder="1" applyAlignment="1">
      <alignment horizontal="justify" vertical="center" wrapText="1"/>
    </xf>
    <xf numFmtId="0" fontId="52" fillId="0" borderId="17" xfId="1724" applyFont="1" applyBorder="1" applyAlignment="1">
      <alignment horizontal="center" vertical="top"/>
    </xf>
    <xf numFmtId="0" fontId="52" fillId="0" borderId="0" xfId="1724" applyFont="1" applyAlignment="1">
      <alignment horizontal="center"/>
    </xf>
    <xf numFmtId="0" fontId="53" fillId="0" borderId="0" xfId="1724" applyFont="1" applyAlignment="1">
      <alignment horizontal="justify" vertical="center" wrapText="1"/>
    </xf>
    <xf numFmtId="0" fontId="52" fillId="0" borderId="0" xfId="1724" applyFont="1" applyAlignment="1">
      <alignment horizontal="center" vertical="top"/>
    </xf>
    <xf numFmtId="0" fontId="51" fillId="19" borderId="14" xfId="1724" applyFont="1" applyFill="1" applyBorder="1"/>
    <xf numFmtId="2" fontId="52" fillId="0" borderId="0" xfId="1724" applyNumberFormat="1" applyFont="1" applyAlignment="1">
      <alignment horizontal="center"/>
    </xf>
    <xf numFmtId="49" fontId="52" fillId="0" borderId="0" xfId="1724" applyNumberFormat="1" applyFont="1" applyAlignment="1">
      <alignment horizontal="left" vertical="top" wrapText="1"/>
    </xf>
    <xf numFmtId="2" fontId="51" fillId="0" borderId="13" xfId="1724" applyNumberFormat="1" applyFont="1" applyBorder="1" applyAlignment="1">
      <alignment horizontal="center"/>
    </xf>
    <xf numFmtId="0" fontId="51" fillId="0" borderId="13" xfId="1724" applyFont="1" applyBorder="1" applyAlignment="1">
      <alignment horizontal="center"/>
    </xf>
    <xf numFmtId="49" fontId="51" fillId="0" borderId="13" xfId="1724" applyNumberFormat="1" applyFont="1" applyBorder="1" applyAlignment="1">
      <alignment horizontal="left" vertical="top" wrapText="1"/>
    </xf>
    <xf numFmtId="2" fontId="52" fillId="0" borderId="17" xfId="1724" applyNumberFormat="1" applyFont="1" applyBorder="1" applyAlignment="1">
      <alignment horizontal="center"/>
    </xf>
    <xf numFmtId="49" fontId="52" fillId="0" borderId="17" xfId="1724" applyNumberFormat="1" applyFont="1" applyBorder="1" applyAlignment="1">
      <alignment horizontal="left" vertical="top" wrapText="1"/>
    </xf>
    <xf numFmtId="0" fontId="8" fillId="0" borderId="17" xfId="1724" applyFont="1" applyBorder="1"/>
    <xf numFmtId="0" fontId="52" fillId="0" borderId="0" xfId="1724" applyFont="1" applyAlignment="1">
      <alignment horizontal="justify" vertical="top" wrapText="1"/>
    </xf>
    <xf numFmtId="0" fontId="52" fillId="0" borderId="0" xfId="1724" applyFont="1" applyAlignment="1">
      <alignment horizontal="center" vertical="center"/>
    </xf>
    <xf numFmtId="0" fontId="52" fillId="0" borderId="0" xfId="1724" applyFont="1" applyAlignment="1">
      <alignment horizontal="justify" vertical="justify"/>
    </xf>
    <xf numFmtId="0" fontId="52" fillId="0" borderId="0" xfId="1724" applyFont="1"/>
    <xf numFmtId="49" fontId="52" fillId="0" borderId="0" xfId="1724" applyNumberFormat="1" applyFont="1" applyBorder="1" applyAlignment="1">
      <alignment horizontal="left" vertical="top" wrapText="1"/>
    </xf>
    <xf numFmtId="0" fontId="8" fillId="19" borderId="18" xfId="1724" applyFont="1" applyFill="1" applyBorder="1"/>
    <xf numFmtId="0" fontId="51" fillId="19" borderId="12" xfId="1724" applyFont="1" applyFill="1" applyBorder="1"/>
    <xf numFmtId="202" fontId="52" fillId="0" borderId="0" xfId="1724" applyNumberFormat="1" applyFont="1" applyAlignment="1">
      <alignment horizontal="right"/>
    </xf>
    <xf numFmtId="2" fontId="52" fillId="0" borderId="13" xfId="1724" applyNumberFormat="1" applyFont="1" applyBorder="1" applyAlignment="1">
      <alignment horizontal="center"/>
    </xf>
    <xf numFmtId="0" fontId="52" fillId="0" borderId="13" xfId="1724" applyFont="1" applyBorder="1" applyAlignment="1">
      <alignment horizontal="center"/>
    </xf>
    <xf numFmtId="0" fontId="52" fillId="0" borderId="0" xfId="1724" applyFont="1" applyAlignment="1">
      <alignment horizontal="justify" vertical="justify" wrapText="1"/>
    </xf>
    <xf numFmtId="0" fontId="8" fillId="0" borderId="0" xfId="1724" applyFont="1" applyAlignment="1">
      <alignment horizontal="right"/>
    </xf>
    <xf numFmtId="49" fontId="52" fillId="0" borderId="0" xfId="1724" applyNumberFormat="1" applyFont="1" applyAlignment="1">
      <alignment horizontal="justify" vertical="justify" wrapText="1"/>
    </xf>
    <xf numFmtId="49" fontId="52" fillId="0" borderId="0" xfId="1724" applyNumberFormat="1" applyFont="1" applyAlignment="1">
      <alignment horizontal="justify" vertical="top" wrapText="1"/>
    </xf>
    <xf numFmtId="0" fontId="51" fillId="18" borderId="19" xfId="1724" applyFont="1" applyFill="1" applyBorder="1" applyAlignment="1">
      <alignment horizontal="center" vertical="center" wrapText="1"/>
    </xf>
    <xf numFmtId="0" fontId="51" fillId="18" borderId="20" xfId="1724" applyFont="1" applyFill="1" applyBorder="1" applyAlignment="1">
      <alignment horizontal="center" vertical="center" wrapText="1"/>
    </xf>
    <xf numFmtId="0" fontId="51" fillId="18" borderId="21" xfId="1724" applyFont="1" applyFill="1" applyBorder="1" applyAlignment="1">
      <alignment horizontal="center" vertical="center" wrapText="1"/>
    </xf>
    <xf numFmtId="0" fontId="51" fillId="18" borderId="22" xfId="1724" applyFont="1" applyFill="1" applyBorder="1" applyAlignment="1">
      <alignment horizontal="center" vertical="center" wrapText="1"/>
    </xf>
    <xf numFmtId="0" fontId="51" fillId="18" borderId="23" xfId="1724" applyFont="1" applyFill="1" applyBorder="1" applyAlignment="1">
      <alignment horizontal="center" vertical="center" wrapText="1"/>
    </xf>
    <xf numFmtId="0" fontId="51" fillId="18" borderId="24" xfId="1724" applyFont="1" applyFill="1" applyBorder="1" applyAlignment="1">
      <alignment horizontal="center" vertical="center" wrapText="1"/>
    </xf>
    <xf numFmtId="0" fontId="8" fillId="0" borderId="0" xfId="1709" applyFont="1" applyFill="1"/>
    <xf numFmtId="2" fontId="8" fillId="0" borderId="0" xfId="1709" applyNumberFormat="1" applyFont="1" applyFill="1" applyAlignment="1">
      <alignment horizontal="center"/>
    </xf>
    <xf numFmtId="0" fontId="8" fillId="0" borderId="0" xfId="1709" applyFont="1" applyFill="1" applyAlignment="1">
      <alignment horizontal="center"/>
    </xf>
    <xf numFmtId="2" fontId="8" fillId="0" borderId="0" xfId="1689" applyNumberFormat="1" applyFont="1" applyFill="1" applyBorder="1" applyAlignment="1">
      <alignment horizontal="center"/>
    </xf>
    <xf numFmtId="0" fontId="8" fillId="0" borderId="0" xfId="1689" applyFont="1" applyFill="1" applyBorder="1" applyAlignment="1">
      <alignment horizontal="center"/>
    </xf>
    <xf numFmtId="0" fontId="8" fillId="0" borderId="0" xfId="1689" applyFont="1" applyFill="1" applyBorder="1" applyAlignment="1">
      <alignment horizontal="justify" vertical="top"/>
    </xf>
    <xf numFmtId="0" fontId="8" fillId="0" borderId="0" xfId="1709" applyFont="1" applyFill="1" applyBorder="1" applyAlignment="1">
      <alignment wrapText="1"/>
    </xf>
    <xf numFmtId="0" fontId="8" fillId="0" borderId="0" xfId="1709" applyFont="1" applyFill="1" applyBorder="1"/>
    <xf numFmtId="0" fontId="8" fillId="0" borderId="0" xfId="1689" applyFont="1" applyFill="1" applyBorder="1" applyAlignment="1">
      <alignment horizontal="left" vertical="top"/>
    </xf>
    <xf numFmtId="203" fontId="8" fillId="0" borderId="0" xfId="1709" applyNumberFormat="1" applyFont="1" applyFill="1"/>
    <xf numFmtId="2" fontId="8" fillId="0" borderId="0" xfId="1709" applyNumberFormat="1" applyFont="1" applyFill="1" applyBorder="1" applyAlignment="1">
      <alignment horizontal="center"/>
    </xf>
    <xf numFmtId="0" fontId="8" fillId="0" borderId="0" xfId="1709" applyFont="1" applyFill="1" applyBorder="1" applyAlignment="1">
      <alignment horizontal="center"/>
    </xf>
    <xf numFmtId="0" fontId="8" fillId="0" borderId="0" xfId="1709" applyFont="1" applyFill="1" applyBorder="1" applyAlignment="1">
      <alignment horizontal="left" vertical="top" wrapText="1"/>
    </xf>
    <xf numFmtId="0" fontId="56" fillId="0" borderId="0" xfId="1709" applyFont="1" applyFill="1" applyAlignment="1">
      <alignment horizontal="center"/>
    </xf>
    <xf numFmtId="0" fontId="8" fillId="0" borderId="0" xfId="1709" applyFont="1" applyFill="1" applyAlignment="1">
      <alignment horizontal="left" vertical="top" wrapText="1"/>
    </xf>
    <xf numFmtId="0" fontId="9" fillId="0" borderId="0" xfId="1709" applyFont="1" applyFill="1"/>
    <xf numFmtId="0" fontId="8" fillId="0" borderId="0" xfId="1689" applyFont="1" applyFill="1" applyAlignment="1">
      <alignment horizontal="justify" vertical="top" wrapText="1"/>
    </xf>
    <xf numFmtId="0" fontId="8" fillId="0" borderId="0" xfId="1689" applyFont="1" applyFill="1" applyAlignment="1">
      <alignment horizontal="justify" vertical="top"/>
    </xf>
    <xf numFmtId="0" fontId="56" fillId="0" borderId="0" xfId="1709" applyFont="1" applyFill="1" applyBorder="1"/>
    <xf numFmtId="0" fontId="9" fillId="0" borderId="0" xfId="1689" applyFont="1" applyFill="1" applyBorder="1" applyAlignment="1">
      <alignment horizontal="justify" vertical="top"/>
    </xf>
    <xf numFmtId="2" fontId="8" fillId="0" borderId="0" xfId="1689" applyNumberFormat="1" applyFont="1" applyFill="1" applyAlignment="1">
      <alignment horizontal="center"/>
    </xf>
    <xf numFmtId="0" fontId="8" fillId="0" borderId="0" xfId="1689" applyFont="1" applyFill="1" applyAlignment="1">
      <alignment horizontal="center" vertical="top"/>
    </xf>
    <xf numFmtId="0" fontId="9" fillId="0" borderId="0" xfId="1709" applyFont="1" applyFill="1" applyBorder="1"/>
    <xf numFmtId="0" fontId="9" fillId="0" borderId="0" xfId="1689" applyFont="1" applyFill="1" applyAlignment="1">
      <alignment horizontal="justify" vertical="top"/>
    </xf>
    <xf numFmtId="2" fontId="8" fillId="0" borderId="13" xfId="1709" applyNumberFormat="1" applyFont="1" applyFill="1" applyBorder="1" applyAlignment="1">
      <alignment horizontal="center"/>
    </xf>
    <xf numFmtId="0" fontId="8" fillId="0" borderId="13" xfId="1709" applyFont="1" applyFill="1" applyBorder="1" applyAlignment="1">
      <alignment horizontal="center"/>
    </xf>
    <xf numFmtId="0" fontId="9" fillId="0" borderId="13" xfId="1709" applyNumberFormat="1" applyFont="1" applyFill="1" applyBorder="1" applyAlignment="1">
      <alignment horizontal="left" vertical="justify" wrapText="1"/>
    </xf>
    <xf numFmtId="10" fontId="57" fillId="0" borderId="0" xfId="1709" applyNumberFormat="1" applyFont="1" applyFill="1" applyBorder="1" applyAlignment="1">
      <alignment horizontal="center"/>
    </xf>
    <xf numFmtId="49" fontId="57" fillId="0" borderId="0" xfId="1709" applyNumberFormat="1" applyFont="1" applyFill="1" applyBorder="1" applyAlignment="1">
      <alignment horizontal="left" vertical="top" wrapText="1"/>
    </xf>
    <xf numFmtId="2" fontId="8" fillId="0" borderId="0" xfId="1709" applyNumberFormat="1" applyFont="1" applyFill="1" applyBorder="1" applyAlignment="1">
      <alignment horizontal="center" wrapText="1"/>
    </xf>
    <xf numFmtId="186" fontId="8" fillId="0" borderId="0" xfId="1709" applyNumberFormat="1" applyFont="1" applyFill="1" applyBorder="1" applyAlignment="1">
      <alignment horizontal="center"/>
    </xf>
    <xf numFmtId="49" fontId="8" fillId="0" borderId="0" xfId="1709" applyNumberFormat="1" applyFont="1" applyFill="1" applyBorder="1" applyAlignment="1">
      <alignment horizontal="justify" vertical="justify" wrapText="1"/>
    </xf>
    <xf numFmtId="186" fontId="57" fillId="0" borderId="0" xfId="1709" applyNumberFormat="1" applyFont="1" applyFill="1"/>
    <xf numFmtId="186" fontId="57" fillId="0" borderId="0" xfId="1709" applyNumberFormat="1" applyFont="1" applyFill="1" applyAlignment="1">
      <alignment horizontal="left"/>
    </xf>
    <xf numFmtId="49" fontId="8" fillId="0" borderId="0" xfId="1709" applyNumberFormat="1" applyFont="1" applyFill="1" applyBorder="1" applyAlignment="1">
      <alignment horizontal="left" vertical="justify" wrapText="1"/>
    </xf>
    <xf numFmtId="186" fontId="8" fillId="0" borderId="0" xfId="1709" applyNumberFormat="1" applyFont="1" applyFill="1"/>
    <xf numFmtId="186" fontId="8" fillId="0" borderId="0" xfId="1709" applyNumberFormat="1" applyFont="1" applyFill="1" applyAlignment="1">
      <alignment horizontal="left"/>
    </xf>
    <xf numFmtId="186" fontId="8" fillId="0" borderId="0" xfId="1724" applyNumberFormat="1" applyFont="1" applyFill="1"/>
    <xf numFmtId="2" fontId="8" fillId="0" borderId="0" xfId="1724" applyNumberFormat="1" applyFont="1" applyFill="1" applyAlignment="1">
      <alignment horizontal="center"/>
    </xf>
    <xf numFmtId="186" fontId="8" fillId="0" borderId="0" xfId="1724" applyNumberFormat="1" applyFont="1" applyFill="1" applyAlignment="1">
      <alignment horizontal="center"/>
    </xf>
    <xf numFmtId="0" fontId="8" fillId="0" borderId="0" xfId="1724" applyNumberFormat="1" applyFont="1" applyFill="1" applyBorder="1" applyAlignment="1">
      <alignment vertical="top" wrapText="1"/>
    </xf>
    <xf numFmtId="1" fontId="8" fillId="0" borderId="0" xfId="1724" applyNumberFormat="1" applyFont="1" applyFill="1" applyBorder="1" applyAlignment="1">
      <alignment horizontal="center" vertical="top"/>
    </xf>
    <xf numFmtId="2" fontId="8" fillId="0" borderId="0" xfId="1724" applyNumberFormat="1" applyFont="1" applyFill="1" applyBorder="1" applyAlignment="1">
      <alignment horizontal="center" wrapText="1"/>
    </xf>
    <xf numFmtId="186" fontId="8" fillId="0" borderId="0" xfId="1724" applyNumberFormat="1" applyFont="1" applyFill="1" applyBorder="1" applyAlignment="1">
      <alignment horizontal="center" wrapText="1"/>
    </xf>
    <xf numFmtId="0" fontId="8" fillId="0" borderId="0" xfId="1709" applyFont="1" applyFill="1" applyBorder="1" applyAlignment="1">
      <alignment horizontal="center" wrapText="1"/>
    </xf>
    <xf numFmtId="0" fontId="8" fillId="0" borderId="0" xfId="1709" applyNumberFormat="1" applyFont="1" applyFill="1" applyBorder="1" applyAlignment="1">
      <alignment horizontal="left" vertical="top" wrapText="1"/>
    </xf>
    <xf numFmtId="2" fontId="9" fillId="0" borderId="0" xfId="1709" applyNumberFormat="1" applyFont="1" applyFill="1" applyBorder="1" applyAlignment="1">
      <alignment horizontal="center" wrapText="1"/>
    </xf>
    <xf numFmtId="0" fontId="9" fillId="0" borderId="0" xfId="1709" applyFont="1" applyFill="1" applyBorder="1" applyAlignment="1">
      <alignment horizontal="center" wrapText="1"/>
    </xf>
    <xf numFmtId="0" fontId="25" fillId="0" borderId="0" xfId="1709" applyNumberFormat="1" applyFont="1" applyFill="1" applyBorder="1" applyAlignment="1">
      <alignment horizontal="left" vertical="top" wrapText="1"/>
    </xf>
    <xf numFmtId="0" fontId="8" fillId="0" borderId="0" xfId="1690" applyNumberFormat="1" applyFont="1" applyFill="1" applyBorder="1" applyAlignment="1">
      <alignment vertical="top" wrapText="1"/>
    </xf>
    <xf numFmtId="4" fontId="8" fillId="19" borderId="0" xfId="1709" applyNumberFormat="1" applyFont="1" applyFill="1" applyAlignment="1">
      <alignment horizontal="right"/>
    </xf>
    <xf numFmtId="2" fontId="8" fillId="19" borderId="0" xfId="1709" applyNumberFormat="1" applyFont="1" applyFill="1" applyAlignment="1">
      <alignment horizontal="center"/>
    </xf>
    <xf numFmtId="0" fontId="9" fillId="19" borderId="0" xfId="1709" applyFont="1" applyFill="1"/>
    <xf numFmtId="2" fontId="9" fillId="0" borderId="13" xfId="1709" applyNumberFormat="1" applyFont="1" applyFill="1" applyBorder="1" applyAlignment="1">
      <alignment horizontal="center" wrapText="1"/>
    </xf>
    <xf numFmtId="0" fontId="9" fillId="0" borderId="13" xfId="1709" applyFont="1" applyFill="1" applyBorder="1" applyAlignment="1">
      <alignment horizontal="center" wrapText="1"/>
    </xf>
    <xf numFmtId="0" fontId="25" fillId="0" borderId="13" xfId="1709" applyNumberFormat="1" applyFont="1" applyFill="1" applyBorder="1" applyAlignment="1">
      <alignment horizontal="left" vertical="top" wrapText="1"/>
    </xf>
    <xf numFmtId="0" fontId="8" fillId="0" borderId="0" xfId="1709" applyFont="1" applyFill="1" applyBorder="1" applyAlignment="1">
      <alignment horizontal="center" vertical="center"/>
    </xf>
    <xf numFmtId="0" fontId="18" fillId="0" borderId="0" xfId="1709" applyFont="1" applyFill="1" applyBorder="1" applyAlignment="1">
      <alignment horizontal="center" vertical="center" wrapText="1"/>
    </xf>
    <xf numFmtId="4" fontId="18" fillId="0" borderId="0" xfId="1709" applyNumberFormat="1" applyFont="1" applyFill="1" applyBorder="1" applyAlignment="1">
      <alignment horizontal="center" vertical="center" wrapText="1"/>
    </xf>
    <xf numFmtId="2" fontId="18" fillId="0" borderId="0" xfId="1709" applyNumberFormat="1" applyFont="1" applyFill="1" applyBorder="1" applyAlignment="1">
      <alignment horizontal="center" vertical="center" wrapText="1"/>
    </xf>
    <xf numFmtId="0" fontId="18" fillId="0" borderId="0" xfId="1709" applyNumberFormat="1" applyFont="1" applyFill="1" applyBorder="1" applyAlignment="1">
      <alignment horizontal="center" vertical="center" wrapText="1"/>
    </xf>
    <xf numFmtId="0" fontId="18" fillId="0" borderId="0" xfId="1709" applyFont="1" applyFill="1" applyBorder="1" applyAlignment="1">
      <alignment horizontal="center" vertical="center"/>
    </xf>
    <xf numFmtId="49" fontId="18" fillId="0" borderId="14" xfId="1724" applyNumberFormat="1" applyFont="1" applyFill="1" applyBorder="1" applyAlignment="1">
      <alignment horizontal="center" wrapText="1"/>
    </xf>
    <xf numFmtId="0" fontId="18" fillId="0" borderId="14" xfId="1724" applyNumberFormat="1" applyFont="1" applyFill="1" applyBorder="1" applyAlignment="1">
      <alignment vertical="top" wrapText="1"/>
    </xf>
    <xf numFmtId="49" fontId="61" fillId="0" borderId="14" xfId="1724" applyNumberFormat="1" applyFont="1" applyFill="1" applyBorder="1" applyAlignment="1">
      <alignment horizontal="center" vertical="center" wrapText="1"/>
    </xf>
    <xf numFmtId="0" fontId="18" fillId="0" borderId="14" xfId="1724" applyNumberFormat="1" applyFont="1" applyFill="1" applyBorder="1" applyAlignment="1">
      <alignment horizontal="center" vertical="center" wrapText="1"/>
    </xf>
    <xf numFmtId="0" fontId="8" fillId="0" borderId="0" xfId="1724" applyFont="1" applyFill="1"/>
    <xf numFmtId="0" fontId="8" fillId="0" borderId="0" xfId="1724" applyFont="1" applyFill="1" applyBorder="1"/>
    <xf numFmtId="0" fontId="8" fillId="0" borderId="0" xfId="1724" applyFont="1" applyFill="1" applyBorder="1" applyAlignment="1">
      <alignment horizontal="left" vertical="top" wrapText="1"/>
    </xf>
    <xf numFmtId="0" fontId="25" fillId="19" borderId="13" xfId="1724" applyFont="1" applyFill="1" applyBorder="1"/>
    <xf numFmtId="0" fontId="25" fillId="19" borderId="13" xfId="1724" applyFont="1" applyFill="1" applyBorder="1" applyAlignment="1">
      <alignment horizontal="left" vertical="top" wrapText="1"/>
    </xf>
    <xf numFmtId="0" fontId="10" fillId="19" borderId="18" xfId="1724" applyFont="1" applyFill="1" applyBorder="1"/>
    <xf numFmtId="0" fontId="10" fillId="19" borderId="13" xfId="1724" applyFont="1" applyFill="1" applyBorder="1"/>
    <xf numFmtId="0" fontId="8" fillId="20" borderId="0" xfId="1724" applyFont="1" applyFill="1"/>
    <xf numFmtId="2" fontId="8" fillId="20" borderId="0" xfId="1724" applyNumberFormat="1" applyFont="1" applyFill="1"/>
    <xf numFmtId="4" fontId="8" fillId="20" borderId="0" xfId="1724" applyNumberFormat="1" applyFont="1" applyFill="1" applyAlignment="1">
      <alignment horizontal="right"/>
    </xf>
    <xf numFmtId="4" fontId="8" fillId="20" borderId="0" xfId="1724" applyNumberFormat="1" applyFont="1" applyFill="1" applyAlignment="1">
      <alignment horizontal="center"/>
    </xf>
    <xf numFmtId="0" fontId="8" fillId="20" borderId="0" xfId="1724" applyFont="1" applyFill="1" applyAlignment="1">
      <alignment horizontal="center" vertical="center"/>
    </xf>
    <xf numFmtId="49" fontId="8" fillId="20" borderId="0" xfId="1724" applyNumberFormat="1" applyFont="1" applyFill="1" applyAlignment="1">
      <alignment horizontal="left" vertical="top"/>
    </xf>
    <xf numFmtId="0" fontId="8" fillId="20" borderId="0" xfId="1724" applyFont="1" applyFill="1" applyAlignment="1">
      <alignment horizontal="center" vertical="top"/>
    </xf>
    <xf numFmtId="4" fontId="8" fillId="18" borderId="0" xfId="1724" applyNumberFormat="1" applyFont="1" applyFill="1" applyAlignment="1">
      <alignment horizontal="right"/>
    </xf>
    <xf numFmtId="4" fontId="8" fillId="18" borderId="0" xfId="1724" applyNumberFormat="1" applyFont="1" applyFill="1" applyAlignment="1">
      <alignment horizontal="center"/>
    </xf>
    <xf numFmtId="0" fontId="8" fillId="18" borderId="0" xfId="1724" applyFont="1" applyFill="1" applyAlignment="1">
      <alignment horizontal="center" vertical="center"/>
    </xf>
    <xf numFmtId="49" fontId="8" fillId="18" borderId="0" xfId="1724" applyNumberFormat="1" applyFont="1" applyFill="1" applyAlignment="1">
      <alignment horizontal="left" vertical="top"/>
    </xf>
    <xf numFmtId="0" fontId="8" fillId="18" borderId="0" xfId="1724" applyFont="1" applyFill="1" applyAlignment="1">
      <alignment horizontal="center" vertical="top"/>
    </xf>
    <xf numFmtId="0" fontId="9" fillId="19" borderId="0" xfId="1724" applyFont="1" applyFill="1"/>
    <xf numFmtId="2" fontId="9" fillId="19" borderId="0" xfId="1724" applyNumberFormat="1" applyFont="1" applyFill="1"/>
    <xf numFmtId="0" fontId="9" fillId="19" borderId="10" xfId="1724" applyNumberFormat="1" applyFont="1" applyFill="1" applyBorder="1" applyAlignment="1">
      <alignment horizontal="center"/>
    </xf>
    <xf numFmtId="0" fontId="9" fillId="19" borderId="10" xfId="1724" applyNumberFormat="1" applyFont="1" applyFill="1" applyBorder="1" applyAlignment="1">
      <alignment horizontal="left" vertical="top"/>
    </xf>
    <xf numFmtId="49" fontId="9" fillId="19" borderId="25" xfId="1724" applyNumberFormat="1" applyFont="1" applyFill="1" applyBorder="1" applyAlignment="1">
      <alignment horizontal="center" vertical="top"/>
    </xf>
    <xf numFmtId="0" fontId="9" fillId="0" borderId="0" xfId="1724" applyFont="1" applyFill="1"/>
    <xf numFmtId="2" fontId="9" fillId="0" borderId="0" xfId="1724" applyNumberFormat="1" applyFont="1" applyFill="1"/>
    <xf numFmtId="2" fontId="9" fillId="0" borderId="0" xfId="1724" applyNumberFormat="1" applyFont="1" applyFill="1" applyBorder="1" applyAlignment="1">
      <alignment horizontal="center"/>
    </xf>
    <xf numFmtId="0" fontId="9" fillId="0" borderId="0" xfId="1724" applyFont="1" applyFill="1" applyBorder="1" applyAlignment="1">
      <alignment horizontal="center"/>
    </xf>
    <xf numFmtId="49" fontId="9" fillId="0" borderId="0" xfId="1724" applyNumberFormat="1" applyFont="1" applyFill="1" applyBorder="1" applyAlignment="1">
      <alignment horizontal="left" vertical="top"/>
    </xf>
    <xf numFmtId="0" fontId="9" fillId="0" borderId="0" xfId="1724" applyNumberFormat="1" applyFont="1" applyFill="1" applyBorder="1" applyAlignment="1">
      <alignment horizontal="center" vertical="top"/>
    </xf>
    <xf numFmtId="0" fontId="9" fillId="19" borderId="13" xfId="1724" applyNumberFormat="1" applyFont="1" applyFill="1" applyBorder="1" applyAlignment="1">
      <alignment horizontal="center"/>
    </xf>
    <xf numFmtId="0" fontId="9" fillId="19" borderId="13" xfId="1724" applyNumberFormat="1" applyFont="1" applyFill="1" applyBorder="1" applyAlignment="1">
      <alignment horizontal="left" vertical="top"/>
    </xf>
    <xf numFmtId="14" fontId="9" fillId="19" borderId="13" xfId="1724" applyNumberFormat="1" applyFont="1" applyFill="1" applyBorder="1" applyAlignment="1">
      <alignment horizontal="center" vertical="top"/>
    </xf>
    <xf numFmtId="2" fontId="8" fillId="0" borderId="0" xfId="1724" applyNumberFormat="1" applyFont="1" applyFill="1"/>
    <xf numFmtId="4" fontId="8" fillId="0" borderId="0" xfId="1724" applyNumberFormat="1" applyFont="1" applyFill="1" applyAlignment="1">
      <alignment horizontal="center"/>
    </xf>
    <xf numFmtId="49" fontId="8" fillId="0" borderId="0" xfId="1724" applyNumberFormat="1" applyFont="1" applyFill="1" applyBorder="1" applyAlignment="1">
      <alignment horizontal="left" vertical="top" wrapText="1"/>
    </xf>
    <xf numFmtId="0" fontId="57" fillId="0" borderId="0" xfId="1724" applyNumberFormat="1" applyFont="1" applyFill="1" applyBorder="1" applyAlignment="1">
      <alignment horizontal="center" vertical="top"/>
    </xf>
    <xf numFmtId="4" fontId="8" fillId="0" borderId="0" xfId="1724" applyNumberFormat="1" applyFont="1" applyFill="1" applyBorder="1" applyAlignment="1">
      <alignment horizontal="center" wrapText="1"/>
    </xf>
    <xf numFmtId="0" fontId="8" fillId="0" borderId="0" xfId="1724" applyNumberFormat="1" applyFont="1" applyFill="1" applyBorder="1" applyAlignment="1">
      <alignment horizontal="left" vertical="top" wrapText="1"/>
    </xf>
    <xf numFmtId="0" fontId="8" fillId="0" borderId="0" xfId="1724" applyFont="1" applyFill="1" applyAlignment="1">
      <alignment horizontal="center"/>
    </xf>
    <xf numFmtId="0" fontId="8" fillId="0" borderId="0" xfId="1724" applyFont="1" applyFill="1" applyAlignment="1">
      <alignment horizontal="left" vertical="top" wrapText="1"/>
    </xf>
    <xf numFmtId="49" fontId="8" fillId="0" borderId="0" xfId="1724" applyNumberFormat="1" applyFont="1" applyFill="1" applyAlignment="1">
      <alignment horizontal="center" vertical="top"/>
    </xf>
    <xf numFmtId="186" fontId="57" fillId="0" borderId="0" xfId="1724" applyNumberFormat="1" applyFont="1" applyFill="1"/>
    <xf numFmtId="2" fontId="57" fillId="0" borderId="0" xfId="1724" applyNumberFormat="1" applyFont="1" applyFill="1"/>
    <xf numFmtId="0" fontId="9" fillId="0" borderId="0" xfId="1724" applyNumberFormat="1" applyFont="1" applyFill="1" applyBorder="1" applyAlignment="1">
      <alignment vertical="top" wrapText="1"/>
    </xf>
    <xf numFmtId="2" fontId="8" fillId="0" borderId="0" xfId="1725" applyNumberFormat="1" applyFont="1" applyFill="1" applyAlignment="1">
      <alignment horizontal="center"/>
    </xf>
    <xf numFmtId="0" fontId="8" fillId="0" borderId="0" xfId="1725" applyFont="1" applyFill="1" applyAlignment="1">
      <alignment horizontal="center"/>
    </xf>
    <xf numFmtId="0" fontId="8" fillId="0" borderId="0" xfId="1725" applyNumberFormat="1" applyFont="1" applyFill="1" applyBorder="1" applyAlignment="1">
      <alignment vertical="top" wrapText="1"/>
    </xf>
    <xf numFmtId="1" fontId="8" fillId="0" borderId="0" xfId="1725" applyNumberFormat="1" applyFont="1" applyFill="1" applyBorder="1" applyAlignment="1">
      <alignment horizontal="center" vertical="top"/>
    </xf>
    <xf numFmtId="186" fontId="8" fillId="0" borderId="0" xfId="1726" applyNumberFormat="1" applyFont="1" applyFill="1"/>
    <xf numFmtId="0" fontId="8" fillId="0" borderId="0" xfId="1724" applyFont="1" applyFill="1" applyAlignment="1">
      <alignment horizontal="center" vertical="justify"/>
    </xf>
    <xf numFmtId="0" fontId="8" fillId="0" borderId="0" xfId="1724" applyFont="1" applyFill="1" applyAlignment="1">
      <alignment horizontal="justify" vertical="justify"/>
    </xf>
    <xf numFmtId="0" fontId="57" fillId="0" borderId="0" xfId="1724" applyFont="1" applyFill="1"/>
    <xf numFmtId="4" fontId="8" fillId="0" borderId="0" xfId="1724" applyNumberFormat="1" applyFont="1" applyFill="1" applyBorder="1" applyAlignment="1">
      <alignment horizontal="center"/>
    </xf>
    <xf numFmtId="0" fontId="8" fillId="0" borderId="0" xfId="1724" applyFont="1" applyFill="1" applyBorder="1" applyAlignment="1">
      <alignment horizontal="center"/>
    </xf>
    <xf numFmtId="0" fontId="8" fillId="0" borderId="0" xfId="1724" applyNumberFormat="1" applyFont="1" applyFill="1" applyBorder="1" applyAlignment="1">
      <alignment horizontal="justify" vertical="top" wrapText="1"/>
    </xf>
    <xf numFmtId="0" fontId="8" fillId="0" borderId="0" xfId="1724" applyFont="1" applyFill="1" applyAlignment="1">
      <alignment horizontal="justify"/>
    </xf>
    <xf numFmtId="49" fontId="8" fillId="0" borderId="0" xfId="1695" applyNumberFormat="1" applyFont="1" applyFill="1" applyAlignment="1">
      <alignment horizontal="justify" vertical="top" wrapText="1"/>
    </xf>
    <xf numFmtId="0" fontId="8" fillId="0" borderId="0" xfId="1724" applyNumberFormat="1" applyFont="1" applyFill="1" applyAlignment="1">
      <alignment horizontal="justify" vertical="top"/>
    </xf>
    <xf numFmtId="0" fontId="8" fillId="0" borderId="0" xfId="1724" applyFont="1" applyFill="1" applyAlignment="1">
      <alignment horizontal="justify" vertical="top" wrapText="1"/>
    </xf>
    <xf numFmtId="187" fontId="8" fillId="0" borderId="0" xfId="1724" applyNumberFormat="1" applyFont="1" applyFill="1" applyAlignment="1">
      <alignment horizontal="right"/>
    </xf>
    <xf numFmtId="0" fontId="9" fillId="0" borderId="0" xfId="1724" applyFont="1" applyFill="1" applyAlignment="1">
      <alignment horizontal="center"/>
    </xf>
    <xf numFmtId="49" fontId="9" fillId="0" borderId="0" xfId="1724" applyNumberFormat="1" applyFont="1" applyFill="1" applyAlignment="1">
      <alignment horizontal="left" vertical="top"/>
    </xf>
    <xf numFmtId="0" fontId="9" fillId="19" borderId="0" xfId="1724" applyNumberFormat="1" applyFont="1" applyFill="1"/>
    <xf numFmtId="14" fontId="9" fillId="19" borderId="17" xfId="1724" applyNumberFormat="1" applyFont="1" applyFill="1" applyBorder="1" applyAlignment="1">
      <alignment horizontal="center" vertical="top"/>
    </xf>
    <xf numFmtId="4" fontId="8" fillId="0" borderId="0" xfId="1724" applyNumberFormat="1" applyFont="1" applyFill="1" applyAlignment="1">
      <alignment horizontal="right"/>
    </xf>
    <xf numFmtId="49" fontId="8" fillId="0" borderId="0" xfId="1724" applyNumberFormat="1" applyFont="1" applyFill="1" applyAlignment="1">
      <alignment horizontal="left" vertical="top"/>
    </xf>
    <xf numFmtId="4" fontId="9" fillId="19" borderId="13" xfId="1724" applyNumberFormat="1" applyFont="1" applyFill="1" applyBorder="1" applyAlignment="1">
      <alignment horizontal="right"/>
    </xf>
    <xf numFmtId="0" fontId="9" fillId="19" borderId="13" xfId="1724" applyFont="1" applyFill="1" applyBorder="1" applyAlignment="1">
      <alignment horizontal="center"/>
    </xf>
    <xf numFmtId="0" fontId="9" fillId="19" borderId="13" xfId="1724" applyFont="1" applyFill="1" applyBorder="1" applyAlignment="1"/>
    <xf numFmtId="49" fontId="9" fillId="19" borderId="13" xfId="1724" applyNumberFormat="1" applyFont="1" applyFill="1" applyBorder="1" applyAlignment="1">
      <alignment horizontal="left" vertical="top"/>
    </xf>
    <xf numFmtId="0" fontId="9" fillId="19" borderId="13" xfId="1724" applyNumberFormat="1" applyFont="1" applyFill="1" applyBorder="1" applyAlignment="1">
      <alignment horizontal="center" vertical="top"/>
    </xf>
    <xf numFmtId="2" fontId="8" fillId="0" borderId="0" xfId="1724" applyNumberFormat="1" applyFont="1" applyFill="1" applyBorder="1"/>
    <xf numFmtId="49" fontId="9" fillId="0" borderId="0" xfId="1724" applyNumberFormat="1" applyFont="1" applyFill="1" applyBorder="1" applyAlignment="1">
      <alignment horizontal="center" vertical="center" wrapText="1"/>
    </xf>
    <xf numFmtId="2" fontId="9" fillId="0" borderId="0" xfId="1724" applyNumberFormat="1" applyFont="1" applyFill="1" applyBorder="1" applyAlignment="1">
      <alignment horizontal="center" vertical="center" wrapText="1"/>
    </xf>
    <xf numFmtId="0" fontId="9" fillId="0" borderId="0" xfId="1724" applyNumberFormat="1" applyFont="1" applyFill="1" applyBorder="1" applyAlignment="1">
      <alignment horizontal="center" vertical="center" wrapText="1"/>
    </xf>
    <xf numFmtId="0" fontId="18" fillId="0" borderId="0" xfId="1724" applyFont="1" applyFill="1" applyBorder="1"/>
    <xf numFmtId="2" fontId="18" fillId="0" borderId="0" xfId="1724" applyNumberFormat="1" applyFont="1" applyFill="1" applyBorder="1"/>
    <xf numFmtId="0" fontId="8" fillId="0" borderId="0" xfId="1724" applyFont="1" applyAlignment="1">
      <alignment horizontal="center"/>
    </xf>
    <xf numFmtId="0" fontId="8" fillId="19" borderId="0" xfId="1724" applyFont="1" applyFill="1"/>
    <xf numFmtId="0" fontId="8" fillId="19" borderId="0" xfId="1724" applyFont="1" applyFill="1" applyAlignment="1">
      <alignment horizontal="left"/>
    </xf>
    <xf numFmtId="187" fontId="8" fillId="19" borderId="0" xfId="1724" applyNumberFormat="1" applyFont="1" applyFill="1" applyBorder="1"/>
    <xf numFmtId="2" fontId="8" fillId="19" borderId="13" xfId="1724" applyNumberFormat="1" applyFont="1" applyFill="1" applyBorder="1" applyAlignment="1">
      <alignment horizontal="center"/>
    </xf>
    <xf numFmtId="0" fontId="8" fillId="19" borderId="13" xfId="1724" applyFont="1" applyFill="1" applyBorder="1" applyAlignment="1">
      <alignment horizontal="center"/>
    </xf>
    <xf numFmtId="0" fontId="9" fillId="19" borderId="13" xfId="1724" applyFont="1" applyFill="1" applyBorder="1"/>
    <xf numFmtId="49" fontId="9" fillId="19" borderId="13" xfId="1724" applyNumberFormat="1" applyFont="1" applyFill="1" applyBorder="1" applyAlignment="1">
      <alignment horizontal="center" vertical="top"/>
    </xf>
    <xf numFmtId="0" fontId="8" fillId="0" borderId="0" xfId="1724" applyFont="1" applyFill="1" applyAlignment="1">
      <alignment horizontal="left"/>
    </xf>
    <xf numFmtId="4" fontId="8" fillId="0" borderId="0" xfId="1724" applyNumberFormat="1" applyFont="1" applyFill="1"/>
    <xf numFmtId="187" fontId="9" fillId="19" borderId="0" xfId="1724" applyNumberFormat="1" applyFont="1" applyFill="1" applyBorder="1" applyAlignment="1">
      <alignment horizontal="right"/>
    </xf>
    <xf numFmtId="186" fontId="8" fillId="0" borderId="0" xfId="1724" applyNumberFormat="1" applyFont="1" applyFill="1" applyAlignment="1">
      <alignment horizontal="left"/>
    </xf>
    <xf numFmtId="0" fontId="8" fillId="0" borderId="0" xfId="1724" applyNumberFormat="1" applyFont="1" applyFill="1" applyAlignment="1">
      <alignment vertical="top" wrapText="1"/>
    </xf>
    <xf numFmtId="1" fontId="8" fillId="0" borderId="0" xfId="1724" applyNumberFormat="1" applyFont="1" applyFill="1" applyAlignment="1">
      <alignment horizontal="center" vertical="top"/>
    </xf>
    <xf numFmtId="187" fontId="8" fillId="0" borderId="0" xfId="1724" applyNumberFormat="1" applyFont="1" applyFill="1" applyAlignment="1"/>
    <xf numFmtId="0" fontId="8" fillId="0" borderId="0" xfId="1724" applyFont="1" applyFill="1" applyAlignment="1">
      <alignment horizontal="center" vertical="center"/>
    </xf>
    <xf numFmtId="0" fontId="8" fillId="0" borderId="0" xfId="1724" applyFont="1" applyFill="1" applyAlignment="1">
      <alignment horizontal="justify" vertical="center"/>
    </xf>
    <xf numFmtId="0" fontId="8" fillId="0" borderId="0" xfId="1724" applyFont="1" applyFill="1" applyAlignment="1">
      <alignment horizontal="center" vertical="top"/>
    </xf>
    <xf numFmtId="186" fontId="57" fillId="0" borderId="0" xfId="1724" applyNumberFormat="1" applyFont="1" applyFill="1" applyAlignment="1">
      <alignment horizontal="left"/>
    </xf>
    <xf numFmtId="187" fontId="8" fillId="0" borderId="0" xfId="1724" applyNumberFormat="1" applyFont="1" applyFill="1" applyAlignment="1">
      <alignment horizontal="right" wrapText="1"/>
    </xf>
    <xf numFmtId="0" fontId="8" fillId="0" borderId="0" xfId="1724" applyFont="1" applyFill="1" applyAlignment="1">
      <alignment horizontal="left" wrapText="1"/>
    </xf>
    <xf numFmtId="0" fontId="8" fillId="0" borderId="0" xfId="1724" applyFont="1" applyFill="1" applyAlignment="1">
      <alignment horizontal="justify" vertical="justify" wrapText="1"/>
    </xf>
    <xf numFmtId="187" fontId="8" fillId="0" borderId="0" xfId="1724" applyNumberFormat="1" applyFont="1" applyFill="1" applyBorder="1" applyAlignment="1">
      <alignment horizontal="right"/>
    </xf>
    <xf numFmtId="2" fontId="8" fillId="0" borderId="0" xfId="1724" applyNumberFormat="1" applyFont="1" applyFill="1" applyAlignment="1">
      <alignment horizontal="center" wrapText="1"/>
    </xf>
    <xf numFmtId="186" fontId="8" fillId="0" borderId="0" xfId="1724" applyNumberFormat="1" applyFont="1" applyFill="1" applyBorder="1" applyAlignment="1">
      <alignment horizontal="center"/>
    </xf>
    <xf numFmtId="49" fontId="8" fillId="0" borderId="0" xfId="1724" applyNumberFormat="1" applyFont="1" applyFill="1" applyBorder="1" applyAlignment="1">
      <alignment vertical="top" wrapText="1"/>
    </xf>
    <xf numFmtId="186" fontId="8" fillId="0" borderId="0" xfId="1724" applyNumberFormat="1" applyFont="1" applyFill="1" applyBorder="1" applyAlignment="1">
      <alignment horizontal="center" vertical="top"/>
    </xf>
    <xf numFmtId="0" fontId="8" fillId="0" borderId="0" xfId="1724" applyNumberFormat="1" applyFont="1" applyFill="1" applyAlignment="1">
      <alignment horizontal="left" vertical="top" wrapText="1"/>
    </xf>
    <xf numFmtId="187" fontId="8" fillId="0" borderId="0" xfId="1724" applyNumberFormat="1" applyFont="1" applyFill="1" applyBorder="1" applyAlignment="1">
      <alignment horizontal="right" wrapText="1"/>
    </xf>
    <xf numFmtId="0" fontId="9" fillId="0" borderId="0" xfId="1724" applyFont="1" applyFill="1" applyAlignment="1">
      <alignment horizontal="left"/>
    </xf>
    <xf numFmtId="49" fontId="8" fillId="0" borderId="0" xfId="1724" applyNumberFormat="1" applyFont="1" applyFill="1" applyAlignment="1">
      <alignment horizontal="left" vertical="top" wrapText="1"/>
    </xf>
    <xf numFmtId="0" fontId="9" fillId="0" borderId="0" xfId="1724" applyFont="1" applyFill="1" applyAlignment="1">
      <alignment horizontal="justify"/>
    </xf>
    <xf numFmtId="4" fontId="8" fillId="19" borderId="0" xfId="1724" applyNumberFormat="1" applyFont="1" applyFill="1"/>
    <xf numFmtId="49" fontId="9" fillId="19" borderId="0" xfId="1724" applyNumberFormat="1" applyFont="1" applyFill="1" applyAlignment="1">
      <alignment horizontal="center" vertical="top"/>
    </xf>
    <xf numFmtId="49" fontId="9" fillId="0" borderId="0" xfId="1724" applyNumberFormat="1" applyFont="1" applyFill="1" applyAlignment="1">
      <alignment horizontal="center" vertical="top"/>
    </xf>
    <xf numFmtId="2" fontId="8" fillId="19" borderId="0" xfId="1724" applyNumberFormat="1" applyFont="1" applyFill="1" applyAlignment="1">
      <alignment horizontal="center"/>
    </xf>
    <xf numFmtId="0" fontId="8" fillId="19" borderId="0" xfId="1724" applyFont="1" applyFill="1" applyAlignment="1">
      <alignment horizontal="center"/>
    </xf>
    <xf numFmtId="0" fontId="9" fillId="19" borderId="0" xfId="1724" applyFont="1" applyFill="1" applyAlignment="1">
      <alignment horizontal="justify"/>
    </xf>
    <xf numFmtId="4" fontId="18" fillId="0" borderId="0" xfId="1724" applyNumberFormat="1" applyFont="1" applyFill="1" applyBorder="1"/>
    <xf numFmtId="186" fontId="59" fillId="0" borderId="0" xfId="1724" applyNumberFormat="1" applyFont="1" applyFill="1" applyBorder="1" applyAlignment="1">
      <alignment horizontal="center" vertical="center" wrapText="1"/>
    </xf>
    <xf numFmtId="4" fontId="59" fillId="0" borderId="0" xfId="1724" applyNumberFormat="1" applyFont="1" applyFill="1" applyBorder="1" applyAlignment="1">
      <alignment horizontal="center" vertical="center" wrapText="1"/>
    </xf>
    <xf numFmtId="2" fontId="59" fillId="0" borderId="0" xfId="1724" applyNumberFormat="1" applyFont="1" applyFill="1" applyBorder="1" applyAlignment="1">
      <alignment horizontal="center" vertical="center" wrapText="1"/>
    </xf>
    <xf numFmtId="0" fontId="59" fillId="0" borderId="0" xfId="1724" applyNumberFormat="1" applyFont="1" applyFill="1" applyBorder="1" applyAlignment="1">
      <alignment horizontal="center" vertical="center" wrapText="1"/>
    </xf>
    <xf numFmtId="1" fontId="59" fillId="0" borderId="0" xfId="1724" applyNumberFormat="1" applyFont="1" applyFill="1" applyBorder="1" applyAlignment="1">
      <alignment horizontal="center" vertical="center" wrapText="1"/>
    </xf>
    <xf numFmtId="49" fontId="8" fillId="20" borderId="0" xfId="1724" applyNumberFormat="1" applyFont="1" applyFill="1"/>
    <xf numFmtId="2" fontId="8" fillId="20" borderId="0" xfId="1724" applyNumberFormat="1" applyFont="1" applyFill="1" applyAlignment="1">
      <alignment horizontal="center"/>
    </xf>
    <xf numFmtId="49" fontId="8" fillId="20" borderId="0" xfId="1724" applyNumberFormat="1" applyFont="1" applyFill="1" applyAlignment="1">
      <alignment horizontal="center" vertical="center"/>
    </xf>
    <xf numFmtId="49" fontId="8" fillId="20" borderId="0" xfId="1724" applyNumberFormat="1" applyFont="1" applyFill="1" applyAlignment="1">
      <alignment horizontal="left" vertical="top" wrapText="1"/>
    </xf>
    <xf numFmtId="49" fontId="8" fillId="20" borderId="0" xfId="1724" applyNumberFormat="1" applyFont="1" applyFill="1" applyAlignment="1">
      <alignment horizontal="center" vertical="top"/>
    </xf>
    <xf numFmtId="49" fontId="8" fillId="0" borderId="0" xfId="1724" applyNumberFormat="1" applyFont="1" applyFill="1"/>
    <xf numFmtId="49" fontId="8" fillId="0" borderId="0" xfId="1724" applyNumberFormat="1" applyFont="1" applyFill="1" applyAlignment="1">
      <alignment horizontal="center"/>
    </xf>
    <xf numFmtId="49" fontId="9" fillId="0" borderId="0" xfId="1724" applyNumberFormat="1" applyFont="1" applyFill="1" applyAlignment="1">
      <alignment horizontal="left" vertical="top" wrapText="1"/>
    </xf>
    <xf numFmtId="2" fontId="8" fillId="0" borderId="0" xfId="1724" applyNumberFormat="1" applyFont="1" applyFill="1" applyAlignment="1">
      <alignment wrapText="1"/>
    </xf>
    <xf numFmtId="49" fontId="67" fillId="0" borderId="0" xfId="1724" applyNumberFormat="1" applyFont="1" applyFill="1" applyAlignment="1">
      <alignment horizontal="center"/>
    </xf>
    <xf numFmtId="4" fontId="8" fillId="0" borderId="0" xfId="1724" applyNumberFormat="1" applyFont="1" applyFill="1" applyBorder="1"/>
    <xf numFmtId="2" fontId="8" fillId="0" borderId="0" xfId="1724" applyNumberFormat="1" applyFont="1" applyFill="1" applyBorder="1" applyAlignment="1">
      <alignment horizontal="center"/>
    </xf>
    <xf numFmtId="0" fontId="9" fillId="0" borderId="0" xfId="1724" applyFont="1" applyFill="1" applyBorder="1" applyAlignment="1">
      <alignment horizontal="left" vertical="top" wrapText="1"/>
    </xf>
    <xf numFmtId="49" fontId="8" fillId="0" borderId="0" xfId="1724" applyNumberFormat="1" applyFont="1" applyFill="1" applyBorder="1" applyAlignment="1">
      <alignment horizontal="center" vertical="top"/>
    </xf>
    <xf numFmtId="0" fontId="9" fillId="19" borderId="10" xfId="1724" applyNumberFormat="1" applyFont="1" applyFill="1" applyBorder="1" applyAlignment="1">
      <alignment horizontal="left" vertical="top" wrapText="1"/>
    </xf>
    <xf numFmtId="49" fontId="57" fillId="0" borderId="0" xfId="1724" applyNumberFormat="1" applyFont="1" applyFill="1" applyBorder="1" applyAlignment="1">
      <alignment horizontal="center" vertical="top"/>
    </xf>
    <xf numFmtId="16" fontId="57" fillId="0" borderId="0" xfId="1724" applyNumberFormat="1" applyFont="1" applyFill="1" applyBorder="1" applyAlignment="1">
      <alignment horizontal="center" vertical="top"/>
    </xf>
    <xf numFmtId="2" fontId="8" fillId="0" borderId="0" xfId="1695" applyNumberFormat="1" applyFont="1" applyFill="1" applyAlignment="1">
      <alignment horizontal="center"/>
    </xf>
    <xf numFmtId="49" fontId="8" fillId="0" borderId="0" xfId="1695" applyNumberFormat="1" applyFont="1" applyFill="1" applyAlignment="1">
      <alignment horizontal="center"/>
    </xf>
    <xf numFmtId="49" fontId="8" fillId="0" borderId="0" xfId="1695" applyNumberFormat="1" applyFont="1" applyFill="1" applyAlignment="1">
      <alignment horizontal="justify" vertical="justify"/>
    </xf>
    <xf numFmtId="49" fontId="8" fillId="0" borderId="0" xfId="1695" applyNumberFormat="1" applyFont="1" applyFill="1" applyAlignment="1">
      <alignment horizontal="center" vertical="top"/>
    </xf>
    <xf numFmtId="0" fontId="8" fillId="0" borderId="0" xfId="1695" applyNumberFormat="1" applyFont="1" applyFill="1" applyAlignment="1">
      <alignment horizontal="justify" vertical="top"/>
    </xf>
    <xf numFmtId="49" fontId="8" fillId="0" borderId="0" xfId="1724" applyNumberFormat="1" applyFont="1" applyFill="1" applyAlignment="1">
      <alignment horizontal="justify" vertical="top"/>
    </xf>
    <xf numFmtId="49" fontId="8" fillId="0" borderId="0" xfId="1695" applyNumberFormat="1" applyFont="1" applyFill="1" applyAlignment="1">
      <alignment horizontal="justify" vertical="top"/>
    </xf>
    <xf numFmtId="49" fontId="8" fillId="0" borderId="0" xfId="1695" applyNumberFormat="1" applyFont="1" applyFill="1" applyAlignment="1">
      <alignment horizontal="justify" vertical="justify" wrapText="1"/>
    </xf>
    <xf numFmtId="0" fontId="8" fillId="0" borderId="0" xfId="1724" applyNumberFormat="1" applyFont="1" applyFill="1"/>
    <xf numFmtId="0" fontId="8" fillId="0" borderId="0" xfId="1695" applyNumberFormat="1" applyFont="1" applyFill="1" applyAlignment="1">
      <alignment horizontal="center"/>
    </xf>
    <xf numFmtId="0" fontId="8" fillId="0" borderId="0" xfId="1695" applyNumberFormat="1" applyFont="1" applyFill="1" applyAlignment="1">
      <alignment horizontal="center" vertical="top"/>
    </xf>
    <xf numFmtId="49" fontId="8" fillId="0" borderId="0" xfId="1724" applyNumberFormat="1" applyFont="1" applyFill="1" applyAlignment="1">
      <alignment horizontal="justify" vertical="justify"/>
    </xf>
    <xf numFmtId="0" fontId="8" fillId="0" borderId="0" xfId="1724" applyFont="1" applyFill="1" applyAlignment="1"/>
    <xf numFmtId="0" fontId="9" fillId="0" borderId="0" xfId="1724" applyFont="1" applyFill="1" applyAlignment="1">
      <alignment horizontal="left" vertical="top" wrapText="1"/>
    </xf>
    <xf numFmtId="4" fontId="9" fillId="19" borderId="15" xfId="1724" applyNumberFormat="1" applyFont="1" applyFill="1" applyBorder="1"/>
    <xf numFmtId="4" fontId="9" fillId="19" borderId="10" xfId="1724" applyNumberFormat="1" applyFont="1" applyFill="1" applyBorder="1"/>
    <xf numFmtId="2" fontId="9" fillId="19" borderId="10" xfId="1724" applyNumberFormat="1" applyFont="1" applyFill="1" applyBorder="1" applyAlignment="1">
      <alignment horizontal="center"/>
    </xf>
    <xf numFmtId="0" fontId="9" fillId="19" borderId="10" xfId="1724" applyFont="1" applyFill="1" applyBorder="1" applyAlignment="1">
      <alignment horizontal="center"/>
    </xf>
    <xf numFmtId="0" fontId="9" fillId="19" borderId="10" xfId="1724" applyFont="1" applyFill="1" applyBorder="1" applyAlignment="1">
      <alignment horizontal="left" vertical="top" wrapText="1"/>
    </xf>
    <xf numFmtId="186" fontId="8" fillId="20" borderId="0" xfId="1690" applyNumberFormat="1" applyFont="1" applyFill="1"/>
    <xf numFmtId="2" fontId="8" fillId="20" borderId="0" xfId="1690" applyNumberFormat="1" applyFont="1" applyFill="1" applyAlignment="1">
      <alignment horizontal="center" wrapText="1"/>
    </xf>
    <xf numFmtId="186" fontId="8" fillId="20" borderId="0" xfId="1690" applyNumberFormat="1" applyFont="1" applyFill="1" applyAlignment="1">
      <alignment horizontal="center" wrapText="1"/>
    </xf>
    <xf numFmtId="0" fontId="8" fillId="20" borderId="0" xfId="1690" applyNumberFormat="1" applyFont="1" applyFill="1" applyAlignment="1">
      <alignment vertical="top" wrapText="1"/>
    </xf>
    <xf numFmtId="1" fontId="9" fillId="20" borderId="0" xfId="1690" applyNumberFormat="1" applyFont="1" applyFill="1" applyAlignment="1">
      <alignment horizontal="center" vertical="top"/>
    </xf>
    <xf numFmtId="2" fontId="9" fillId="0" borderId="0" xfId="1690" applyNumberFormat="1" applyFont="1" applyFill="1" applyBorder="1" applyAlignment="1">
      <alignment horizontal="center" wrapText="1"/>
    </xf>
    <xf numFmtId="186" fontId="9" fillId="0" borderId="0" xfId="1690" applyNumberFormat="1" applyFont="1" applyFill="1" applyBorder="1" applyAlignment="1">
      <alignment horizontal="center" wrapText="1"/>
    </xf>
    <xf numFmtId="0" fontId="9" fillId="0" borderId="0" xfId="1690" applyNumberFormat="1" applyFont="1" applyFill="1" applyBorder="1" applyAlignment="1">
      <alignment vertical="top" wrapText="1"/>
    </xf>
    <xf numFmtId="1" fontId="9" fillId="0" borderId="0" xfId="1690" applyNumberFormat="1" applyFont="1" applyFill="1" applyBorder="1" applyAlignment="1">
      <alignment horizontal="center" vertical="top"/>
    </xf>
    <xf numFmtId="186" fontId="8" fillId="0" borderId="13" xfId="1690" applyNumberFormat="1" applyFont="1" applyFill="1" applyBorder="1" applyAlignment="1">
      <alignment horizontal="center" vertical="top"/>
    </xf>
    <xf numFmtId="186" fontId="9" fillId="0" borderId="0" xfId="1690" applyNumberFormat="1" applyFont="1" applyFill="1"/>
    <xf numFmtId="186" fontId="8" fillId="0" borderId="0" xfId="1690" applyNumberFormat="1" applyFont="1" applyFill="1"/>
    <xf numFmtId="2" fontId="8" fillId="0" borderId="0" xfId="1690" applyNumberFormat="1" applyFont="1" applyFill="1" applyAlignment="1">
      <alignment horizontal="center"/>
    </xf>
    <xf numFmtId="186" fontId="8" fillId="0" borderId="0" xfId="1690" applyNumberFormat="1" applyFont="1" applyFill="1" applyAlignment="1">
      <alignment horizontal="center"/>
    </xf>
    <xf numFmtId="0" fontId="8" fillId="0" borderId="0" xfId="1690" applyNumberFormat="1" applyFont="1" applyFill="1" applyAlignment="1">
      <alignment vertical="top" wrapText="1"/>
    </xf>
    <xf numFmtId="1" fontId="8" fillId="0" borderId="0" xfId="1690" applyNumberFormat="1" applyFont="1" applyFill="1" applyAlignment="1">
      <alignment horizontal="center" vertical="top"/>
    </xf>
    <xf numFmtId="2" fontId="8" fillId="0" borderId="0" xfId="1690" applyNumberFormat="1" applyFont="1" applyFill="1" applyBorder="1" applyAlignment="1">
      <alignment horizontal="center" wrapText="1"/>
    </xf>
    <xf numFmtId="186" fontId="8" fillId="0" borderId="0" xfId="1690" applyNumberFormat="1" applyFont="1" applyFill="1" applyBorder="1" applyAlignment="1">
      <alignment horizontal="center" wrapText="1"/>
    </xf>
    <xf numFmtId="1" fontId="8" fillId="0" borderId="0" xfId="1690" applyNumberFormat="1" applyFont="1" applyFill="1" applyBorder="1" applyAlignment="1">
      <alignment horizontal="center" vertical="top"/>
    </xf>
    <xf numFmtId="0" fontId="57" fillId="0" borderId="0" xfId="1690" applyNumberFormat="1" applyFont="1" applyFill="1" applyBorder="1" applyAlignment="1">
      <alignment horizontal="center" vertical="top"/>
    </xf>
    <xf numFmtId="0" fontId="8" fillId="19" borderId="0" xfId="1690" applyFont="1" applyFill="1" applyBorder="1"/>
    <xf numFmtId="2" fontId="8" fillId="19" borderId="17" xfId="1690" applyNumberFormat="1" applyFont="1" applyFill="1" applyBorder="1" applyAlignment="1">
      <alignment horizontal="center"/>
    </xf>
    <xf numFmtId="0" fontId="8" fillId="19" borderId="17" xfId="1690" applyFont="1" applyFill="1" applyBorder="1" applyAlignment="1">
      <alignment horizontal="center"/>
    </xf>
    <xf numFmtId="0" fontId="9" fillId="19" borderId="17" xfId="1690" applyNumberFormat="1" applyFont="1" applyFill="1" applyBorder="1" applyAlignment="1">
      <alignment vertical="top" wrapText="1"/>
    </xf>
    <xf numFmtId="1" fontId="8" fillId="19" borderId="17" xfId="1690" applyNumberFormat="1" applyFont="1" applyFill="1" applyBorder="1" applyAlignment="1">
      <alignment horizontal="center" vertical="top"/>
    </xf>
    <xf numFmtId="2" fontId="8" fillId="0" borderId="0" xfId="1690" applyNumberFormat="1" applyFont="1" applyFill="1" applyBorder="1" applyAlignment="1">
      <alignment horizontal="center"/>
    </xf>
    <xf numFmtId="0" fontId="8" fillId="0" borderId="0" xfId="1690" applyFont="1" applyFill="1" applyBorder="1" applyAlignment="1">
      <alignment horizontal="center"/>
    </xf>
    <xf numFmtId="49" fontId="8" fillId="0" borderId="0" xfId="1690" applyNumberFormat="1" applyFont="1" applyFill="1" applyBorder="1" applyAlignment="1">
      <alignment horizontal="left" vertical="justify" wrapText="1"/>
    </xf>
    <xf numFmtId="0" fontId="8" fillId="0" borderId="0" xfId="1690" applyFont="1" applyFill="1" applyBorder="1" applyAlignment="1">
      <alignment horizontal="center" vertical="top"/>
    </xf>
    <xf numFmtId="186" fontId="57" fillId="0" borderId="0" xfId="1690" applyNumberFormat="1" applyFont="1" applyFill="1"/>
    <xf numFmtId="0" fontId="8" fillId="0" borderId="0" xfId="1690" applyFont="1" applyFill="1" applyBorder="1" applyAlignment="1">
      <alignment horizontal="center" wrapText="1"/>
    </xf>
    <xf numFmtId="0" fontId="8" fillId="0" borderId="0" xfId="1690" applyFont="1" applyFill="1"/>
    <xf numFmtId="2" fontId="8" fillId="0" borderId="0" xfId="1690" applyNumberFormat="1" applyFont="1" applyFill="1" applyAlignment="1">
      <alignment horizontal="center" wrapText="1"/>
    </xf>
    <xf numFmtId="49" fontId="68" fillId="0" borderId="0" xfId="1690" applyNumberFormat="1" applyFont="1" applyFill="1" applyBorder="1" applyAlignment="1">
      <alignment vertical="top" wrapText="1"/>
    </xf>
    <xf numFmtId="0" fontId="55" fillId="0" borderId="0" xfId="1690" applyFont="1" applyFill="1"/>
    <xf numFmtId="0" fontId="8" fillId="0" borderId="0" xfId="1690" applyFont="1" applyFill="1" applyAlignment="1">
      <alignment horizontal="center" wrapText="1"/>
    </xf>
    <xf numFmtId="0" fontId="8" fillId="0" borderId="0" xfId="1690" applyNumberFormat="1" applyFont="1" applyFill="1" applyAlignment="1">
      <alignment horizontal="left" vertical="top" wrapText="1"/>
    </xf>
    <xf numFmtId="49" fontId="57" fillId="0" borderId="0" xfId="1724" applyNumberFormat="1" applyFont="1" applyFill="1" applyBorder="1" applyAlignment="1">
      <alignment horizontal="left" vertical="justify" wrapText="1"/>
    </xf>
    <xf numFmtId="2" fontId="8" fillId="0" borderId="0" xfId="1690" applyNumberFormat="1" applyFont="1" applyFill="1"/>
    <xf numFmtId="2" fontId="8" fillId="0" borderId="0" xfId="1690" applyNumberFormat="1" applyFont="1" applyFill="1" applyBorder="1" applyAlignment="1"/>
    <xf numFmtId="186" fontId="8" fillId="0" borderId="0" xfId="1690" applyNumberFormat="1" applyFont="1" applyFill="1" applyBorder="1" applyAlignment="1"/>
    <xf numFmtId="0" fontId="9" fillId="0" borderId="0" xfId="1690" applyNumberFormat="1" applyFont="1" applyFill="1" applyBorder="1" applyAlignment="1">
      <alignment vertical="top"/>
    </xf>
    <xf numFmtId="186" fontId="55" fillId="0" borderId="0" xfId="1690" applyNumberFormat="1" applyFont="1" applyFill="1"/>
    <xf numFmtId="186" fontId="18" fillId="0" borderId="0" xfId="1690" applyNumberFormat="1" applyFont="1" applyFill="1" applyBorder="1"/>
    <xf numFmtId="186" fontId="18" fillId="0" borderId="0" xfId="1690" applyNumberFormat="1" applyFont="1" applyFill="1" applyBorder="1" applyAlignment="1">
      <alignment horizontal="center" wrapText="1"/>
    </xf>
    <xf numFmtId="4" fontId="18" fillId="0" borderId="0" xfId="1690" applyNumberFormat="1" applyFont="1" applyFill="1" applyBorder="1" applyAlignment="1">
      <alignment horizontal="center" wrapText="1"/>
    </xf>
    <xf numFmtId="2" fontId="18" fillId="0" borderId="0" xfId="1690" applyNumberFormat="1" applyFont="1" applyFill="1" applyBorder="1" applyAlignment="1">
      <alignment horizontal="center" wrapText="1"/>
    </xf>
    <xf numFmtId="0" fontId="18" fillId="0" borderId="0" xfId="1690" applyNumberFormat="1" applyFont="1" applyFill="1" applyBorder="1" applyAlignment="1">
      <alignment vertical="top" wrapText="1"/>
    </xf>
    <xf numFmtId="1" fontId="18" fillId="0" borderId="0" xfId="1690" applyNumberFormat="1" applyFont="1" applyFill="1" applyBorder="1" applyAlignment="1">
      <alignment horizontal="center" vertical="top" wrapText="1"/>
    </xf>
    <xf numFmtId="2" fontId="8" fillId="20" borderId="0" xfId="1724" applyNumberFormat="1" applyFont="1" applyFill="1" applyAlignment="1">
      <alignment horizontal="right"/>
    </xf>
    <xf numFmtId="0" fontId="8" fillId="20" borderId="0" xfId="1724" applyFont="1" applyFill="1" applyAlignment="1">
      <alignment horizontal="justify" vertical="center"/>
    </xf>
    <xf numFmtId="0" fontId="8" fillId="20" borderId="0" xfId="1724" applyFont="1" applyFill="1" applyAlignment="1">
      <alignment horizontal="center" vertical="top" readingOrder="1"/>
    </xf>
    <xf numFmtId="2" fontId="8" fillId="0" borderId="0" xfId="1724" applyNumberFormat="1" applyFont="1" applyFill="1" applyAlignment="1">
      <alignment horizontal="right"/>
    </xf>
    <xf numFmtId="0" fontId="8" fillId="0" borderId="0" xfId="1724" applyFont="1" applyFill="1" applyAlignment="1">
      <alignment horizontal="center" vertical="top" readingOrder="1"/>
    </xf>
    <xf numFmtId="0" fontId="8" fillId="0" borderId="0" xfId="1724" applyFont="1" applyFill="1" applyAlignment="1">
      <alignment wrapText="1"/>
    </xf>
    <xf numFmtId="49" fontId="8" fillId="0" borderId="0" xfId="1724" applyNumberFormat="1" applyFont="1" applyFill="1" applyAlignment="1">
      <alignment horizontal="center" vertical="top" readingOrder="1"/>
    </xf>
    <xf numFmtId="4" fontId="8" fillId="0" borderId="0" xfId="1724" applyNumberFormat="1" applyFont="1" applyFill="1" applyBorder="1" applyAlignment="1">
      <alignment horizontal="right"/>
    </xf>
    <xf numFmtId="0" fontId="8" fillId="0" borderId="0" xfId="1724" applyNumberFormat="1" applyFont="1" applyFill="1" applyBorder="1" applyAlignment="1">
      <alignment horizontal="right" wrapText="1"/>
    </xf>
    <xf numFmtId="186" fontId="9" fillId="0" borderId="0" xfId="1724" applyNumberFormat="1" applyFont="1" applyFill="1" applyBorder="1" applyAlignment="1">
      <alignment horizontal="center"/>
    </xf>
    <xf numFmtId="0" fontId="9" fillId="0" borderId="0" xfId="1724" applyNumberFormat="1" applyFont="1" applyFill="1" applyBorder="1" applyAlignment="1">
      <alignment horizontal="left" vertical="top" wrapText="1"/>
    </xf>
    <xf numFmtId="0" fontId="9" fillId="0" borderId="0" xfId="1724" applyNumberFormat="1" applyFont="1" applyFill="1" applyBorder="1" applyAlignment="1">
      <alignment horizontal="center" vertical="top" readingOrder="1"/>
    </xf>
    <xf numFmtId="0" fontId="25" fillId="19" borderId="25" xfId="1724" applyNumberFormat="1" applyFont="1" applyFill="1" applyBorder="1" applyAlignment="1">
      <alignment horizontal="center" vertical="top" readingOrder="1"/>
    </xf>
    <xf numFmtId="4" fontId="25" fillId="0" borderId="0" xfId="1724" applyNumberFormat="1" applyFont="1" applyFill="1" applyBorder="1" applyAlignment="1">
      <alignment horizontal="right"/>
    </xf>
    <xf numFmtId="0" fontId="25" fillId="0" borderId="0" xfId="1724" applyNumberFormat="1" applyFont="1" applyFill="1" applyBorder="1" applyAlignment="1">
      <alignment horizontal="right" wrapText="1"/>
    </xf>
    <xf numFmtId="186" fontId="25" fillId="0" borderId="0" xfId="1724" applyNumberFormat="1" applyFont="1" applyFill="1" applyBorder="1" applyAlignment="1">
      <alignment horizontal="center"/>
    </xf>
    <xf numFmtId="0" fontId="25" fillId="0" borderId="0" xfId="1724" applyNumberFormat="1" applyFont="1" applyFill="1" applyBorder="1" applyAlignment="1">
      <alignment horizontal="left" vertical="top" wrapText="1"/>
    </xf>
    <xf numFmtId="0" fontId="25" fillId="0" borderId="0" xfId="1724" applyNumberFormat="1" applyFont="1" applyFill="1" applyBorder="1" applyAlignment="1">
      <alignment horizontal="center" vertical="top" readingOrder="1"/>
    </xf>
    <xf numFmtId="186" fontId="25" fillId="0" borderId="0" xfId="1724" applyNumberFormat="1" applyFont="1" applyFill="1"/>
    <xf numFmtId="4" fontId="25" fillId="19" borderId="10" xfId="1724" applyNumberFormat="1" applyFont="1" applyFill="1" applyBorder="1" applyAlignment="1">
      <alignment horizontal="right" wrapText="1"/>
    </xf>
    <xf numFmtId="0" fontId="25" fillId="19" borderId="10" xfId="1724" applyNumberFormat="1" applyFont="1" applyFill="1" applyBorder="1" applyAlignment="1">
      <alignment horizontal="right" wrapText="1"/>
    </xf>
    <xf numFmtId="186" fontId="25" fillId="19" borderId="10" xfId="1724" applyNumberFormat="1" applyFont="1" applyFill="1" applyBorder="1" applyAlignment="1">
      <alignment horizontal="center" wrapText="1"/>
    </xf>
    <xf numFmtId="0" fontId="25" fillId="19" borderId="10" xfId="1724" applyNumberFormat="1" applyFont="1" applyFill="1" applyBorder="1" applyAlignment="1">
      <alignment horizontal="left" vertical="top"/>
    </xf>
    <xf numFmtId="186" fontId="9" fillId="0" borderId="0" xfId="1724" applyNumberFormat="1" applyFont="1" applyFill="1"/>
    <xf numFmtId="4" fontId="9" fillId="0" borderId="0" xfId="1724" applyNumberFormat="1" applyFont="1" applyFill="1" applyBorder="1" applyAlignment="1">
      <alignment horizontal="right" wrapText="1"/>
    </xf>
    <xf numFmtId="0" fontId="9" fillId="0" borderId="0" xfId="1724" applyNumberFormat="1" applyFont="1" applyFill="1" applyBorder="1" applyAlignment="1">
      <alignment horizontal="right" wrapText="1"/>
    </xf>
    <xf numFmtId="186" fontId="9" fillId="0" borderId="0" xfId="1724" applyNumberFormat="1" applyFont="1" applyFill="1" applyBorder="1" applyAlignment="1">
      <alignment horizontal="center" wrapText="1"/>
    </xf>
    <xf numFmtId="4" fontId="9" fillId="0" borderId="13" xfId="1724" applyNumberFormat="1" applyFont="1" applyFill="1" applyBorder="1" applyAlignment="1">
      <alignment horizontal="right" wrapText="1"/>
    </xf>
    <xf numFmtId="0" fontId="9" fillId="0" borderId="13" xfId="1724" applyNumberFormat="1" applyFont="1" applyFill="1" applyBorder="1" applyAlignment="1">
      <alignment horizontal="right" wrapText="1"/>
    </xf>
    <xf numFmtId="186" fontId="9" fillId="0" borderId="13" xfId="1724" applyNumberFormat="1" applyFont="1" applyFill="1" applyBorder="1" applyAlignment="1">
      <alignment horizontal="center" wrapText="1"/>
    </xf>
    <xf numFmtId="0" fontId="9" fillId="0" borderId="13" xfId="1724" applyNumberFormat="1" applyFont="1" applyFill="1" applyBorder="1" applyAlignment="1">
      <alignment horizontal="left" vertical="top" wrapText="1"/>
    </xf>
    <xf numFmtId="0" fontId="9" fillId="0" borderId="13" xfId="1724" applyNumberFormat="1" applyFont="1" applyFill="1" applyBorder="1" applyAlignment="1">
      <alignment horizontal="center" vertical="top" readingOrder="1"/>
    </xf>
    <xf numFmtId="186" fontId="8" fillId="19" borderId="0" xfId="1724" applyNumberFormat="1" applyFont="1" applyFill="1"/>
    <xf numFmtId="204" fontId="8" fillId="19" borderId="17" xfId="1724" applyNumberFormat="1" applyFont="1" applyFill="1" applyBorder="1" applyAlignment="1">
      <alignment horizontal="right"/>
    </xf>
    <xf numFmtId="4" fontId="8" fillId="19" borderId="17" xfId="1724" applyNumberFormat="1" applyFont="1" applyFill="1" applyBorder="1" applyAlignment="1">
      <alignment horizontal="right"/>
    </xf>
    <xf numFmtId="0" fontId="8" fillId="19" borderId="17" xfId="1724" applyNumberFormat="1" applyFont="1" applyFill="1" applyBorder="1" applyAlignment="1">
      <alignment horizontal="right"/>
    </xf>
    <xf numFmtId="186" fontId="9" fillId="19" borderId="17" xfId="1724" applyNumberFormat="1" applyFont="1" applyFill="1" applyBorder="1" applyAlignment="1">
      <alignment horizontal="center"/>
    </xf>
    <xf numFmtId="0" fontId="9" fillId="19" borderId="17" xfId="1724" applyNumberFormat="1" applyFont="1" applyFill="1" applyBorder="1" applyAlignment="1">
      <alignment horizontal="left" vertical="top"/>
    </xf>
    <xf numFmtId="49" fontId="9" fillId="19" borderId="17" xfId="1724" applyNumberFormat="1" applyFont="1" applyFill="1" applyBorder="1" applyAlignment="1">
      <alignment horizontal="center" vertical="top" readingOrder="1"/>
    </xf>
    <xf numFmtId="49" fontId="9" fillId="0" borderId="13" xfId="1724" applyNumberFormat="1" applyFont="1" applyFill="1" applyBorder="1" applyAlignment="1">
      <alignment horizontal="center" vertical="top" readingOrder="1"/>
    </xf>
    <xf numFmtId="4" fontId="8" fillId="0" borderId="0" xfId="1724" applyNumberFormat="1" applyFont="1" applyFill="1" applyAlignment="1">
      <alignment horizontal="right" wrapText="1"/>
    </xf>
    <xf numFmtId="0" fontId="8" fillId="0" borderId="0" xfId="1724" applyFont="1" applyFill="1" applyAlignment="1">
      <alignment vertical="top" wrapText="1"/>
    </xf>
    <xf numFmtId="0" fontId="8" fillId="0" borderId="0" xfId="1724" applyFont="1" applyFill="1" applyAlignment="1">
      <alignment horizontal="center" vertical="top" wrapText="1"/>
    </xf>
    <xf numFmtId="49" fontId="9" fillId="19" borderId="17" xfId="1724" applyNumberFormat="1" applyFont="1" applyFill="1" applyBorder="1" applyAlignment="1">
      <alignment horizontal="left" vertical="top"/>
    </xf>
    <xf numFmtId="0" fontId="8" fillId="0" borderId="0" xfId="1724" applyNumberFormat="1" applyFont="1" applyFill="1" applyBorder="1" applyAlignment="1">
      <alignment horizontal="right"/>
    </xf>
    <xf numFmtId="0" fontId="9" fillId="0" borderId="0" xfId="1724" applyNumberFormat="1" applyFont="1" applyFill="1" applyBorder="1" applyAlignment="1">
      <alignment horizontal="left" vertical="top"/>
    </xf>
    <xf numFmtId="0" fontId="8" fillId="0" borderId="0" xfId="1724" applyFont="1" applyFill="1" applyBorder="1" applyAlignment="1">
      <alignment horizontal="right" wrapText="1"/>
    </xf>
    <xf numFmtId="0" fontId="8" fillId="0" borderId="0" xfId="1724" applyFont="1" applyFill="1" applyBorder="1" applyAlignment="1">
      <alignment vertical="top" wrapText="1"/>
    </xf>
    <xf numFmtId="0" fontId="8" fillId="0" borderId="0" xfId="1724" applyFont="1" applyFill="1" applyBorder="1" applyAlignment="1">
      <alignment vertical="top"/>
    </xf>
    <xf numFmtId="49" fontId="8" fillId="0" borderId="0" xfId="1724" applyNumberFormat="1" applyFont="1" applyFill="1" applyBorder="1" applyAlignment="1">
      <alignment horizontal="center" vertical="top" readingOrder="1"/>
    </xf>
    <xf numFmtId="0" fontId="25" fillId="0" borderId="0" xfId="1724" applyNumberFormat="1" applyFont="1" applyFill="1" applyBorder="1" applyAlignment="1">
      <alignment horizontal="right"/>
    </xf>
    <xf numFmtId="0" fontId="25" fillId="0" borderId="0" xfId="1724" applyNumberFormat="1" applyFont="1" applyFill="1" applyBorder="1" applyAlignment="1">
      <alignment horizontal="left" vertical="top"/>
    </xf>
    <xf numFmtId="186" fontId="34" fillId="0" borderId="0" xfId="1724" applyNumberFormat="1" applyFont="1" applyFill="1"/>
    <xf numFmtId="186" fontId="70" fillId="0" borderId="15" xfId="1724" applyNumberFormat="1" applyFont="1" applyFill="1" applyBorder="1" applyAlignment="1"/>
    <xf numFmtId="186" fontId="70" fillId="0" borderId="10" xfId="1724" applyNumberFormat="1" applyFont="1" applyFill="1" applyBorder="1" applyAlignment="1"/>
    <xf numFmtId="186" fontId="25" fillId="0" borderId="10" xfId="1724" applyNumberFormat="1" applyFont="1" applyFill="1" applyBorder="1" applyAlignment="1"/>
    <xf numFmtId="0" fontId="25" fillId="0" borderId="25" xfId="1724" applyNumberFormat="1" applyFont="1" applyFill="1" applyBorder="1" applyAlignment="1">
      <alignment horizontal="center" vertical="top" readingOrder="1"/>
    </xf>
    <xf numFmtId="0" fontId="9" fillId="0" borderId="0" xfId="1724" applyFont="1" applyFill="1" applyBorder="1" applyAlignment="1">
      <alignment horizontal="center" vertical="center" wrapText="1"/>
    </xf>
    <xf numFmtId="0" fontId="9" fillId="0" borderId="0" xfId="1724" applyFont="1" applyFill="1" applyBorder="1" applyAlignment="1">
      <alignment horizontal="justify" vertical="center" wrapText="1"/>
    </xf>
    <xf numFmtId="0" fontId="71" fillId="0" borderId="0" xfId="1724" applyFont="1" applyFill="1" applyAlignment="1">
      <alignment horizontal="center" readingOrder="1"/>
    </xf>
    <xf numFmtId="0" fontId="20" fillId="0" borderId="17" xfId="1724" applyBorder="1"/>
    <xf numFmtId="0" fontId="25" fillId="0" borderId="0" xfId="1724" applyFont="1" applyFill="1" applyBorder="1"/>
    <xf numFmtId="0" fontId="25" fillId="0" borderId="0" xfId="1724" applyFont="1"/>
    <xf numFmtId="0" fontId="25" fillId="0" borderId="17" xfId="1724" applyFont="1" applyFill="1" applyBorder="1"/>
    <xf numFmtId="0" fontId="25" fillId="0" borderId="17" xfId="1724" applyFont="1" applyBorder="1"/>
    <xf numFmtId="0" fontId="34" fillId="0" borderId="0" xfId="1724" applyFont="1"/>
    <xf numFmtId="0" fontId="34" fillId="0" borderId="17" xfId="1724" applyFont="1" applyBorder="1"/>
    <xf numFmtId="0" fontId="34" fillId="0" borderId="0" xfId="1724" applyFont="1" applyAlignment="1">
      <alignment horizontal="center" vertical="center"/>
    </xf>
    <xf numFmtId="0" fontId="34" fillId="0" borderId="17" xfId="1724" applyFont="1" applyBorder="1" applyAlignment="1">
      <alignment horizontal="center" vertical="center"/>
    </xf>
    <xf numFmtId="188" fontId="8" fillId="0" borderId="0" xfId="1252" applyNumberFormat="1" applyFont="1" applyFill="1">
      <alignment horizontal="right"/>
    </xf>
    <xf numFmtId="188" fontId="9" fillId="0" borderId="13" xfId="1252" applyNumberFormat="1" applyFont="1" applyFill="1" applyBorder="1" applyAlignment="1">
      <alignment horizontal="right" vertical="center"/>
    </xf>
    <xf numFmtId="188" fontId="2" fillId="0" borderId="0" xfId="0" applyNumberFormat="1" applyFont="1" applyFill="1" applyAlignment="1">
      <alignment horizontal="right"/>
    </xf>
    <xf numFmtId="188" fontId="8" fillId="0" borderId="0" xfId="0" applyNumberFormat="1" applyFont="1" applyAlignment="1">
      <alignment vertical="center"/>
    </xf>
    <xf numFmtId="188" fontId="2" fillId="0" borderId="0" xfId="1252" applyNumberFormat="1" applyFont="1">
      <alignment horizontal="right"/>
    </xf>
    <xf numFmtId="188" fontId="9" fillId="0" borderId="13" xfId="1252" applyNumberFormat="1" applyFont="1" applyBorder="1" applyAlignment="1">
      <alignment horizontal="right" vertical="center"/>
    </xf>
    <xf numFmtId="188" fontId="11" fillId="0" borderId="0" xfId="0" applyNumberFormat="1" applyFont="1" applyBorder="1" applyAlignment="1">
      <alignment horizontal="center"/>
    </xf>
    <xf numFmtId="188" fontId="8" fillId="0" borderId="0" xfId="0" applyNumberFormat="1" applyFont="1"/>
    <xf numFmtId="188" fontId="9" fillId="0" borderId="0" xfId="1252" applyNumberFormat="1" applyFont="1" applyBorder="1" applyAlignment="1">
      <alignment horizontal="right" vertical="center"/>
    </xf>
    <xf numFmtId="188" fontId="8" fillId="0" borderId="0" xfId="0" applyNumberFormat="1" applyFont="1" applyAlignment="1">
      <alignment horizontal="right"/>
    </xf>
    <xf numFmtId="188" fontId="9" fillId="0" borderId="13" xfId="0" applyNumberFormat="1" applyFont="1" applyBorder="1" applyAlignment="1">
      <alignment horizontal="right" vertical="center"/>
    </xf>
    <xf numFmtId="188" fontId="8" fillId="0" borderId="0" xfId="1698" applyNumberFormat="1" applyFont="1"/>
    <xf numFmtId="188" fontId="9" fillId="0" borderId="0" xfId="0" applyNumberFormat="1" applyFont="1" applyBorder="1" applyAlignment="1">
      <alignment horizontal="right" vertical="center"/>
    </xf>
    <xf numFmtId="188" fontId="9" fillId="18" borderId="0" xfId="0" applyNumberFormat="1" applyFont="1" applyFill="1" applyAlignment="1">
      <alignment horizontal="justify"/>
    </xf>
    <xf numFmtId="188" fontId="8" fillId="0" borderId="0" xfId="0" applyNumberFormat="1" applyFont="1" applyAlignment="1">
      <alignment horizontal="left" vertical="top" wrapText="1"/>
    </xf>
    <xf numFmtId="188" fontId="9" fillId="0" borderId="13" xfId="1252" applyNumberFormat="1" applyFont="1" applyFill="1" applyBorder="1">
      <alignment horizontal="right"/>
    </xf>
    <xf numFmtId="188" fontId="9" fillId="0" borderId="0" xfId="1252" applyNumberFormat="1" applyFont="1" applyFill="1" applyBorder="1">
      <alignment horizontal="right"/>
    </xf>
    <xf numFmtId="4" fontId="52" fillId="0" borderId="0" xfId="1724" applyNumberFormat="1" applyFont="1" applyAlignment="1">
      <alignment horizontal="right"/>
    </xf>
    <xf numFmtId="4" fontId="52" fillId="0" borderId="17" xfId="1724" applyNumberFormat="1" applyFont="1" applyBorder="1" applyAlignment="1">
      <alignment horizontal="right"/>
    </xf>
    <xf numFmtId="4" fontId="8" fillId="0" borderId="0" xfId="1724" applyNumberFormat="1" applyFont="1" applyAlignment="1">
      <alignment horizontal="right"/>
    </xf>
    <xf numFmtId="4" fontId="51" fillId="0" borderId="13" xfId="1724" applyNumberFormat="1" applyFont="1" applyBorder="1" applyAlignment="1">
      <alignment horizontal="right"/>
    </xf>
    <xf numFmtId="4" fontId="9" fillId="0" borderId="13" xfId="1724" applyNumberFormat="1" applyFont="1" applyBorder="1" applyAlignment="1">
      <alignment horizontal="right"/>
    </xf>
    <xf numFmtId="4" fontId="8" fillId="0" borderId="0" xfId="1724" applyNumberFormat="1" applyFont="1"/>
    <xf numFmtId="4" fontId="8" fillId="19" borderId="18" xfId="1724" applyNumberFormat="1" applyFont="1" applyFill="1" applyBorder="1"/>
    <xf numFmtId="4" fontId="52" fillId="0" borderId="0" xfId="1724" applyNumberFormat="1" applyFont="1" applyAlignment="1"/>
    <xf numFmtId="4" fontId="8" fillId="0" borderId="0" xfId="1724" applyNumberFormat="1" applyFont="1" applyFill="1" applyAlignment="1"/>
    <xf numFmtId="4" fontId="8" fillId="0" borderId="0" xfId="1724" applyNumberFormat="1" applyFont="1" applyFill="1" applyBorder="1" applyAlignment="1"/>
    <xf numFmtId="4" fontId="8" fillId="0" borderId="0" xfId="1724" applyNumberFormat="1" applyFont="1" applyFill="1" applyBorder="1" applyAlignment="1">
      <alignment horizontal="right" wrapText="1"/>
    </xf>
    <xf numFmtId="4" fontId="9" fillId="19" borderId="13" xfId="1724" applyNumberFormat="1" applyFont="1" applyFill="1" applyBorder="1"/>
    <xf numFmtId="4" fontId="8" fillId="19" borderId="13" xfId="1724" applyNumberFormat="1" applyFont="1" applyFill="1" applyBorder="1" applyAlignment="1">
      <alignment horizontal="right"/>
    </xf>
    <xf numFmtId="4" fontId="8" fillId="19" borderId="13" xfId="1724" applyNumberFormat="1" applyFont="1" applyFill="1" applyBorder="1"/>
    <xf numFmtId="4" fontId="9" fillId="0" borderId="0" xfId="1724" applyNumberFormat="1" applyFont="1" applyFill="1" applyBorder="1" applyAlignment="1">
      <alignment horizontal="center" vertical="center" wrapText="1"/>
    </xf>
    <xf numFmtId="4" fontId="9" fillId="19" borderId="17" xfId="1724" applyNumberFormat="1" applyFont="1" applyFill="1" applyBorder="1" applyAlignment="1">
      <alignment horizontal="right"/>
    </xf>
    <xf numFmtId="4" fontId="8" fillId="0" borderId="0" xfId="1725" applyNumberFormat="1" applyFont="1" applyFill="1" applyAlignment="1">
      <alignment horizontal="right"/>
    </xf>
    <xf numFmtId="4" fontId="57" fillId="0" borderId="0" xfId="1724" applyNumberFormat="1" applyFont="1" applyFill="1" applyBorder="1" applyAlignment="1">
      <alignment horizontal="right" wrapText="1"/>
    </xf>
    <xf numFmtId="4" fontId="8" fillId="0" borderId="0" xfId="1724" applyNumberFormat="1" applyFont="1" applyFill="1" applyAlignment="1">
      <alignment horizontal="center" wrapText="1"/>
    </xf>
    <xf numFmtId="4" fontId="9" fillId="19" borderId="13" xfId="1724" applyNumberFormat="1" applyFont="1" applyFill="1" applyBorder="1" applyAlignment="1">
      <alignment horizontal="right" wrapText="1"/>
    </xf>
    <xf numFmtId="4" fontId="9" fillId="0" borderId="0" xfId="1724" applyNumberFormat="1" applyFont="1" applyFill="1" applyBorder="1" applyAlignment="1">
      <alignment horizontal="right"/>
    </xf>
    <xf numFmtId="4" fontId="9" fillId="19" borderId="10" xfId="1724" applyNumberFormat="1" applyFont="1" applyFill="1" applyBorder="1" applyAlignment="1">
      <alignment horizontal="right"/>
    </xf>
    <xf numFmtId="4" fontId="9" fillId="19" borderId="15" xfId="1724" applyNumberFormat="1" applyFont="1" applyFill="1" applyBorder="1" applyAlignment="1">
      <alignment horizontal="right"/>
    </xf>
    <xf numFmtId="4" fontId="8" fillId="0" borderId="0" xfId="1724" applyNumberFormat="1" applyFont="1" applyFill="1" applyAlignment="1">
      <alignment horizontal="center" vertical="center"/>
    </xf>
    <xf numFmtId="4" fontId="8" fillId="0" borderId="0" xfId="1695" applyNumberFormat="1" applyFont="1" applyFill="1" applyAlignment="1">
      <alignment horizontal="right"/>
    </xf>
    <xf numFmtId="4" fontId="8" fillId="0" borderId="0" xfId="1724" applyNumberFormat="1" applyFont="1" applyFill="1" applyAlignment="1">
      <alignment wrapText="1"/>
    </xf>
    <xf numFmtId="4" fontId="8" fillId="0" borderId="0" xfId="1709" applyNumberFormat="1" applyFont="1" applyFill="1" applyAlignment="1">
      <alignment horizontal="right"/>
    </xf>
    <xf numFmtId="4" fontId="8" fillId="20" borderId="0" xfId="1724" applyNumberFormat="1" applyFont="1" applyFill="1"/>
    <xf numFmtId="4" fontId="9" fillId="0" borderId="13" xfId="1709" applyNumberFormat="1" applyFont="1" applyFill="1" applyBorder="1" applyAlignment="1">
      <alignment horizontal="right"/>
    </xf>
    <xf numFmtId="4" fontId="9" fillId="0" borderId="0" xfId="1709" applyNumberFormat="1" applyFont="1" applyFill="1" applyBorder="1" applyAlignment="1">
      <alignment horizontal="right"/>
    </xf>
    <xf numFmtId="4" fontId="8" fillId="0" borderId="0" xfId="1709" applyNumberFormat="1" applyFont="1" applyFill="1" applyBorder="1" applyAlignment="1">
      <alignment horizontal="right"/>
    </xf>
    <xf numFmtId="4" fontId="8" fillId="0" borderId="0" xfId="1690" applyNumberFormat="1" applyFont="1" applyFill="1" applyBorder="1" applyAlignment="1"/>
    <xf numFmtId="4" fontId="8" fillId="0" borderId="0" xfId="1690" applyNumberFormat="1" applyFont="1" applyFill="1"/>
    <xf numFmtId="4" fontId="8" fillId="0" borderId="0" xfId="1709" applyNumberFormat="1" applyFont="1" applyFill="1" applyBorder="1" applyAlignment="1" applyProtection="1">
      <alignment horizontal="right"/>
      <protection locked="0"/>
    </xf>
    <xf numFmtId="4" fontId="8" fillId="0" borderId="0" xfId="2036" applyNumberFormat="1" applyFont="1" applyFill="1" applyAlignment="1">
      <alignment horizontal="right"/>
    </xf>
    <xf numFmtId="4" fontId="57" fillId="0" borderId="0" xfId="1709" applyNumberFormat="1" applyFont="1" applyFill="1" applyBorder="1" applyAlignment="1" applyProtection="1">
      <alignment horizontal="right"/>
      <protection locked="0"/>
    </xf>
    <xf numFmtId="4" fontId="57" fillId="0" borderId="0" xfId="1709" applyNumberFormat="1" applyFont="1" applyFill="1" applyBorder="1" applyAlignment="1">
      <alignment horizontal="right"/>
    </xf>
    <xf numFmtId="4" fontId="8" fillId="0" borderId="13" xfId="1709" applyNumberFormat="1" applyFont="1" applyFill="1" applyBorder="1" applyAlignment="1" applyProtection="1">
      <alignment horizontal="right"/>
      <protection locked="0"/>
    </xf>
    <xf numFmtId="4" fontId="25" fillId="0" borderId="13" xfId="2034" applyNumberFormat="1" applyFont="1" applyFill="1" applyBorder="1" applyAlignment="1">
      <alignment horizontal="right"/>
    </xf>
    <xf numFmtId="4" fontId="9" fillId="0" borderId="0" xfId="1709" applyNumberFormat="1" applyFont="1" applyFill="1" applyAlignment="1">
      <alignment horizontal="right"/>
    </xf>
    <xf numFmtId="4" fontId="56" fillId="0" borderId="0" xfId="1709" applyNumberFormat="1" applyFont="1" applyFill="1" applyBorder="1" applyAlignment="1">
      <alignment horizontal="right"/>
    </xf>
    <xf numFmtId="4" fontId="8" fillId="0" borderId="0" xfId="1690" applyNumberFormat="1" applyFont="1" applyFill="1" applyBorder="1" applyAlignment="1">
      <alignment horizontal="right"/>
    </xf>
    <xf numFmtId="4" fontId="8" fillId="0" borderId="0" xfId="1690" applyNumberFormat="1" applyFont="1" applyFill="1" applyAlignment="1">
      <alignment horizontal="right" wrapText="1"/>
    </xf>
    <xf numFmtId="4" fontId="8" fillId="0" borderId="0" xfId="1690" applyNumberFormat="1" applyFont="1" applyFill="1" applyAlignment="1"/>
    <xf numFmtId="4" fontId="8" fillId="0" borderId="0" xfId="1690" applyNumberFormat="1" applyFont="1" applyFill="1" applyAlignment="1">
      <alignment horizontal="center" wrapText="1"/>
    </xf>
    <xf numFmtId="4" fontId="8" fillId="0" borderId="0" xfId="2035" applyNumberFormat="1" applyFont="1" applyFill="1" applyBorder="1" applyAlignment="1"/>
    <xf numFmtId="4" fontId="8" fillId="19" borderId="17" xfId="1690" applyNumberFormat="1" applyFont="1" applyFill="1" applyBorder="1"/>
    <xf numFmtId="4" fontId="52" fillId="19" borderId="17" xfId="1690" applyNumberFormat="1" applyFont="1" applyFill="1" applyBorder="1"/>
    <xf numFmtId="4" fontId="8" fillId="0" borderId="0" xfId="1690" applyNumberFormat="1" applyFont="1" applyFill="1" applyBorder="1"/>
    <xf numFmtId="4" fontId="25" fillId="0" borderId="13" xfId="1690" applyNumberFormat="1" applyFont="1" applyFill="1" applyBorder="1" applyAlignment="1">
      <alignment horizontal="right"/>
    </xf>
    <xf numFmtId="4" fontId="9" fillId="0" borderId="0" xfId="1690" applyNumberFormat="1" applyFont="1" applyFill="1" applyBorder="1"/>
    <xf numFmtId="4" fontId="8" fillId="20" borderId="0" xfId="1690" applyNumberFormat="1" applyFont="1" applyFill="1"/>
    <xf numFmtId="4" fontId="25" fillId="19" borderId="15" xfId="1724" applyNumberFormat="1" applyFont="1" applyFill="1" applyBorder="1" applyAlignment="1">
      <alignment horizontal="right"/>
    </xf>
    <xf numFmtId="4" fontId="52" fillId="0" borderId="0" xfId="0" applyNumberFormat="1" applyFont="1" applyFill="1" applyBorder="1" applyAlignment="1">
      <alignment horizontal="right" vertical="center"/>
    </xf>
    <xf numFmtId="4" fontId="52" fillId="0" borderId="16" xfId="0" applyNumberFormat="1" applyFont="1" applyFill="1" applyBorder="1" applyAlignment="1">
      <alignment horizontal="right" vertical="center"/>
    </xf>
    <xf numFmtId="4" fontId="52" fillId="0" borderId="11" xfId="0" applyNumberFormat="1" applyFont="1" applyFill="1" applyBorder="1" applyAlignment="1">
      <alignment horizontal="right" vertical="center"/>
    </xf>
    <xf numFmtId="4" fontId="98" fillId="0" borderId="10" xfId="0" applyNumberFormat="1" applyFont="1" applyFill="1" applyBorder="1" applyAlignment="1">
      <alignment horizontal="right" vertical="center"/>
    </xf>
    <xf numFmtId="4" fontId="51" fillId="0" borderId="10" xfId="0" applyNumberFormat="1" applyFont="1" applyFill="1" applyBorder="1" applyAlignment="1">
      <alignment horizontal="right" vertical="center"/>
    </xf>
    <xf numFmtId="4" fontId="80" fillId="0" borderId="0" xfId="2051" applyFont="1" applyFill="1" applyBorder="1" applyAlignment="1">
      <alignment horizontal="center"/>
    </xf>
    <xf numFmtId="4" fontId="27" fillId="0" borderId="0" xfId="2051" applyFont="1" applyFill="1" applyBorder="1" applyAlignment="1">
      <alignment horizontal="center"/>
    </xf>
    <xf numFmtId="49" fontId="72" fillId="0" borderId="0" xfId="0" applyNumberFormat="1" applyFont="1" applyFill="1" applyAlignment="1">
      <alignment horizontal="center"/>
    </xf>
    <xf numFmtId="49" fontId="27" fillId="0" borderId="0" xfId="0" applyNumberFormat="1" applyFont="1" applyFill="1" applyAlignment="1">
      <alignment horizontal="justify" vertical="top"/>
    </xf>
    <xf numFmtId="49" fontId="76" fillId="0" borderId="0" xfId="0" applyNumberFormat="1" applyFont="1" applyFill="1" applyAlignment="1">
      <alignment horizontal="justify"/>
    </xf>
    <xf numFmtId="49" fontId="76" fillId="0" borderId="0" xfId="0" applyNumberFormat="1" applyFont="1" applyFill="1" applyAlignment="1">
      <alignment horizontal="center"/>
    </xf>
    <xf numFmtId="49" fontId="76" fillId="0" borderId="0" xfId="0" applyNumberFormat="1" applyFont="1" applyFill="1" applyBorder="1" applyAlignment="1">
      <alignment horizontal="center"/>
    </xf>
    <xf numFmtId="2" fontId="76" fillId="0" borderId="0" xfId="2051" applyNumberFormat="1" applyFont="1" applyFill="1" applyBorder="1" applyAlignment="1">
      <alignment horizontal="right"/>
    </xf>
    <xf numFmtId="4" fontId="76" fillId="0" borderId="0" xfId="2051" applyFont="1" applyFill="1" applyBorder="1" applyAlignment="1">
      <alignment horizontal="center"/>
    </xf>
    <xf numFmtId="0" fontId="79" fillId="0" borderId="0" xfId="0" applyFont="1" applyFill="1" applyBorder="1" applyAlignment="1">
      <alignment horizontal="left"/>
    </xf>
    <xf numFmtId="2" fontId="80" fillId="0" borderId="0" xfId="2051" applyNumberFormat="1" applyFont="1" applyFill="1" applyBorder="1" applyAlignment="1">
      <alignment horizontal="right"/>
    </xf>
    <xf numFmtId="9" fontId="77" fillId="0" borderId="0" xfId="2037" applyFont="1" applyFill="1"/>
    <xf numFmtId="9" fontId="78" fillId="0" borderId="0" xfId="2037" applyFont="1" applyFill="1" applyAlignment="1">
      <alignment horizontal="center"/>
    </xf>
    <xf numFmtId="9" fontId="77" fillId="0" borderId="0" xfId="2037" applyFont="1" applyFill="1" applyAlignment="1">
      <alignment horizontal="right"/>
    </xf>
    <xf numFmtId="49" fontId="25" fillId="0" borderId="0" xfId="0" applyNumberFormat="1" applyFont="1" applyFill="1" applyAlignment="1">
      <alignment horizontal="left"/>
    </xf>
    <xf numFmtId="2" fontId="25" fillId="0" borderId="0" xfId="0" applyNumberFormat="1" applyFont="1" applyFill="1" applyAlignment="1">
      <alignment horizontal="right"/>
    </xf>
    <xf numFmtId="49" fontId="25" fillId="0" borderId="0" xfId="0" applyNumberFormat="1" applyFont="1" applyFill="1"/>
    <xf numFmtId="41" fontId="83" fillId="0" borderId="22" xfId="1998" applyNumberFormat="1" applyFont="1" applyFill="1" applyBorder="1" applyAlignment="1" applyProtection="1">
      <alignment horizontal="center" vertical="center"/>
    </xf>
    <xf numFmtId="41" fontId="83" fillId="0" borderId="19" xfId="1998" applyNumberFormat="1" applyFont="1" applyFill="1" applyBorder="1" applyAlignment="1" applyProtection="1">
      <alignment horizontal="center" vertical="center"/>
    </xf>
    <xf numFmtId="41" fontId="76" fillId="0" borderId="0" xfId="0" applyNumberFormat="1" applyFont="1" applyBorder="1"/>
    <xf numFmtId="41" fontId="76" fillId="0" borderId="0" xfId="0" applyNumberFormat="1" applyFont="1" applyBorder="1" applyAlignment="1">
      <alignment horizontal="center"/>
    </xf>
    <xf numFmtId="41" fontId="25" fillId="0" borderId="0" xfId="0" applyNumberFormat="1" applyFont="1" applyFill="1"/>
    <xf numFmtId="41" fontId="8" fillId="0" borderId="0" xfId="0" applyNumberFormat="1" applyFont="1" applyFill="1"/>
    <xf numFmtId="41" fontId="26" fillId="0" borderId="0" xfId="0" applyNumberFormat="1" applyFont="1" applyFill="1"/>
    <xf numFmtId="41" fontId="27" fillId="0" borderId="0" xfId="0" applyNumberFormat="1" applyFont="1" applyFill="1"/>
    <xf numFmtId="41" fontId="77" fillId="0" borderId="0" xfId="0" applyNumberFormat="1" applyFont="1" applyFill="1"/>
    <xf numFmtId="41" fontId="77" fillId="0" borderId="0" xfId="2037" applyNumberFormat="1" applyFont="1" applyFill="1"/>
    <xf numFmtId="41" fontId="72" fillId="0" borderId="0" xfId="0" applyNumberFormat="1" applyFont="1" applyFill="1" applyAlignment="1">
      <alignment horizontal="center"/>
    </xf>
    <xf numFmtId="41" fontId="76" fillId="0" borderId="0" xfId="2051" applyNumberFormat="1" applyFont="1" applyFill="1" applyBorder="1" applyAlignment="1">
      <alignment horizontal="right"/>
    </xf>
    <xf numFmtId="41" fontId="80" fillId="0" borderId="0" xfId="2051" applyNumberFormat="1" applyFont="1" applyFill="1" applyBorder="1" applyAlignment="1">
      <alignment horizontal="center"/>
    </xf>
    <xf numFmtId="41" fontId="81" fillId="0" borderId="0" xfId="0" applyNumberFormat="1" applyFont="1" applyFill="1"/>
    <xf numFmtId="41" fontId="84" fillId="0" borderId="26" xfId="1998" applyNumberFormat="1" applyFont="1" applyFill="1" applyBorder="1" applyAlignment="1" applyProtection="1">
      <alignment horizontal="center" vertical="center"/>
    </xf>
    <xf numFmtId="0" fontId="73" fillId="0" borderId="0" xfId="0" applyFont="1" applyBorder="1" applyAlignment="1">
      <alignment horizontal="left" vertical="top"/>
    </xf>
    <xf numFmtId="2" fontId="74" fillId="0" borderId="0" xfId="0" applyNumberFormat="1" applyFont="1" applyBorder="1" applyAlignment="1">
      <alignment horizontal="right" vertical="top"/>
    </xf>
    <xf numFmtId="0" fontId="75" fillId="0" borderId="0" xfId="0" applyFont="1" applyBorder="1" applyAlignment="1">
      <alignment horizontal="left" vertical="top"/>
    </xf>
    <xf numFmtId="0" fontId="76" fillId="0" borderId="0" xfId="0" applyFont="1" applyBorder="1" applyAlignment="1">
      <alignment horizontal="justify" vertical="top"/>
    </xf>
    <xf numFmtId="49" fontId="76" fillId="0" borderId="0" xfId="0" applyNumberFormat="1" applyFont="1" applyBorder="1" applyAlignment="1">
      <alignment horizontal="center"/>
    </xf>
    <xf numFmtId="2" fontId="76" fillId="0" borderId="0" xfId="0" applyNumberFormat="1" applyFont="1" applyBorder="1" applyAlignment="1">
      <alignment horizontal="right"/>
    </xf>
    <xf numFmtId="0" fontId="76" fillId="0" borderId="0" xfId="0" applyFont="1" applyBorder="1" applyAlignment="1">
      <alignment horizontal="center"/>
    </xf>
    <xf numFmtId="49" fontId="27" fillId="0" borderId="0" xfId="0" applyNumberFormat="1" applyFont="1" applyFill="1"/>
    <xf numFmtId="2" fontId="28" fillId="0" borderId="0" xfId="0" applyNumberFormat="1" applyFont="1" applyFill="1" applyAlignment="1">
      <alignment horizontal="right"/>
    </xf>
    <xf numFmtId="49" fontId="77" fillId="0" borderId="0" xfId="0" applyNumberFormat="1" applyFont="1" applyFill="1"/>
    <xf numFmtId="49" fontId="78" fillId="0" borderId="0" xfId="0" applyNumberFormat="1" applyFont="1" applyFill="1" applyAlignment="1">
      <alignment horizontal="center"/>
    </xf>
    <xf numFmtId="2" fontId="77" fillId="0" borderId="0" xfId="0" applyNumberFormat="1" applyFont="1" applyFill="1" applyAlignment="1">
      <alignment horizontal="right"/>
    </xf>
    <xf numFmtId="0" fontId="28" fillId="0" borderId="0" xfId="0" applyFont="1" applyFill="1" applyBorder="1" applyAlignment="1">
      <alignment horizontal="left"/>
    </xf>
    <xf numFmtId="49" fontId="80" fillId="0" borderId="0" xfId="0" applyNumberFormat="1" applyFont="1" applyFill="1" applyBorder="1" applyAlignment="1">
      <alignment horizontal="center"/>
    </xf>
    <xf numFmtId="0" fontId="81" fillId="0" borderId="0" xfId="0" applyFont="1" applyFill="1"/>
    <xf numFmtId="2" fontId="81" fillId="0" borderId="0" xfId="0" applyNumberFormat="1" applyFont="1" applyFill="1" applyAlignment="1">
      <alignment horizontal="right"/>
    </xf>
    <xf numFmtId="0" fontId="79" fillId="0" borderId="0" xfId="0" applyFont="1" applyFill="1" applyAlignment="1">
      <alignment horizontal="center"/>
    </xf>
    <xf numFmtId="2" fontId="26" fillId="0" borderId="0" xfId="0" applyNumberFormat="1" applyFont="1" applyFill="1" applyAlignment="1">
      <alignment horizontal="right"/>
    </xf>
    <xf numFmtId="49" fontId="26" fillId="0" borderId="0" xfId="0" applyNumberFormat="1" applyFont="1" applyFill="1"/>
    <xf numFmtId="49" fontId="82" fillId="0" borderId="0" xfId="0" applyNumberFormat="1" applyFont="1" applyFill="1" applyAlignment="1">
      <alignment horizontal="left" vertical="top"/>
    </xf>
    <xf numFmtId="2" fontId="8" fillId="0" borderId="0" xfId="0" applyNumberFormat="1" applyFont="1" applyFill="1" applyAlignment="1">
      <alignment horizontal="right"/>
    </xf>
    <xf numFmtId="49" fontId="9" fillId="0" borderId="0" xfId="0" applyNumberFormat="1" applyFont="1" applyFill="1" applyAlignment="1">
      <alignment horizontal="left"/>
    </xf>
    <xf numFmtId="49" fontId="8" fillId="0" borderId="0" xfId="0" applyNumberFormat="1" applyFont="1" applyFill="1"/>
    <xf numFmtId="49" fontId="25" fillId="0" borderId="0" xfId="0" applyNumberFormat="1" applyFont="1" applyFill="1" applyAlignment="1">
      <alignment horizontal="left" vertical="top"/>
    </xf>
    <xf numFmtId="1" fontId="18" fillId="0" borderId="14" xfId="1724" applyNumberFormat="1" applyFont="1" applyFill="1" applyBorder="1" applyAlignment="1">
      <alignment horizontal="center" vertical="center" wrapText="1"/>
    </xf>
    <xf numFmtId="0" fontId="52" fillId="0" borderId="0" xfId="1697" applyNumberFormat="1" applyFont="1" applyBorder="1" applyAlignment="1" applyProtection="1">
      <alignment vertical="top" wrapText="1"/>
    </xf>
    <xf numFmtId="0" fontId="51" fillId="0" borderId="0" xfId="1697" applyNumberFormat="1" applyFont="1" applyBorder="1" applyAlignment="1" applyProtection="1">
      <alignment vertical="top" wrapText="1"/>
    </xf>
    <xf numFmtId="190" fontId="8" fillId="0" borderId="0" xfId="1" applyFont="1" applyBorder="1" applyAlignment="1">
      <alignment horizontal="left" vertical="top" wrapText="1"/>
    </xf>
    <xf numFmtId="41" fontId="8" fillId="0" borderId="0" xfId="0" applyNumberFormat="1" applyFont="1" applyAlignment="1"/>
    <xf numFmtId="0" fontId="8" fillId="0" borderId="0" xfId="0" applyFont="1" applyAlignment="1"/>
    <xf numFmtId="0" fontId="8" fillId="0" borderId="0" xfId="1724" applyFont="1" applyAlignment="1"/>
    <xf numFmtId="2" fontId="18" fillId="0" borderId="0" xfId="1724" applyNumberFormat="1" applyFont="1" applyFill="1" applyBorder="1" applyAlignment="1"/>
    <xf numFmtId="186" fontId="18" fillId="0" borderId="0" xfId="1690" applyNumberFormat="1" applyFont="1" applyFill="1" applyBorder="1" applyAlignment="1"/>
    <xf numFmtId="4" fontId="18" fillId="0" borderId="0" xfId="1724" applyNumberFormat="1" applyFont="1" applyFill="1" applyBorder="1" applyAlignment="1"/>
    <xf numFmtId="0" fontId="18" fillId="0" borderId="0" xfId="1724" applyFont="1" applyFill="1" applyBorder="1" applyAlignment="1"/>
    <xf numFmtId="0" fontId="20" fillId="0" borderId="0" xfId="1724" applyAlignment="1"/>
    <xf numFmtId="0" fontId="0" fillId="0" borderId="0" xfId="0" applyAlignment="1"/>
    <xf numFmtId="0" fontId="52" fillId="0" borderId="0" xfId="1697" applyNumberFormat="1" applyFont="1" applyBorder="1" applyAlignment="1" applyProtection="1">
      <alignment vertical="top"/>
    </xf>
    <xf numFmtId="0" fontId="51" fillId="0" borderId="0" xfId="1724" applyNumberFormat="1" applyFont="1" applyFill="1" applyBorder="1" applyAlignment="1">
      <alignment horizontal="center" vertical="top" readingOrder="1"/>
    </xf>
    <xf numFmtId="0" fontId="51" fillId="0" borderId="0" xfId="0" applyFont="1"/>
    <xf numFmtId="0" fontId="51" fillId="0" borderId="0" xfId="1724" applyNumberFormat="1" applyFont="1" applyFill="1" applyBorder="1" applyAlignment="1">
      <alignment horizontal="center" vertical="top"/>
    </xf>
    <xf numFmtId="49" fontId="51" fillId="0" borderId="0" xfId="1724" applyNumberFormat="1" applyFont="1" applyFill="1" applyAlignment="1">
      <alignment horizontal="center" vertical="top"/>
    </xf>
    <xf numFmtId="0" fontId="51" fillId="0" borderId="0" xfId="1724" applyFont="1" applyFill="1" applyAlignment="1">
      <alignment horizontal="center" vertical="top" readingOrder="1"/>
    </xf>
    <xf numFmtId="0" fontId="34" fillId="0" borderId="0" xfId="0" applyFont="1"/>
    <xf numFmtId="0" fontId="25" fillId="19" borderId="25" xfId="0" applyFont="1" applyFill="1" applyBorder="1" applyAlignment="1">
      <alignment horizontal="center" vertical="center"/>
    </xf>
    <xf numFmtId="1" fontId="34" fillId="0" borderId="14" xfId="1724" applyNumberFormat="1" applyFont="1" applyFill="1" applyBorder="1" applyAlignment="1">
      <alignment horizontal="center" vertical="top"/>
    </xf>
    <xf numFmtId="0" fontId="25" fillId="0" borderId="0" xfId="1697" applyNumberFormat="1" applyFont="1" applyBorder="1" applyAlignment="1" applyProtection="1">
      <alignment vertical="top" wrapText="1"/>
    </xf>
    <xf numFmtId="0" fontId="8" fillId="0" borderId="0" xfId="1690" applyNumberFormat="1" applyFont="1" applyFill="1" applyBorder="1" applyAlignment="1">
      <alignment horizontal="justify" vertical="top" wrapText="1"/>
    </xf>
    <xf numFmtId="0" fontId="8" fillId="0" borderId="0" xfId="0" applyFont="1" applyAlignment="1">
      <alignment horizontal="justify" vertical="top"/>
    </xf>
    <xf numFmtId="49" fontId="8" fillId="0" borderId="0" xfId="1709" applyNumberFormat="1" applyFont="1" applyFill="1" applyBorder="1" applyAlignment="1">
      <alignment horizontal="justify" vertical="top" wrapText="1"/>
    </xf>
    <xf numFmtId="49" fontId="52" fillId="0" borderId="17" xfId="1724" applyNumberFormat="1" applyFont="1" applyBorder="1" applyAlignment="1">
      <alignment horizontal="justify" vertical="top" wrapText="1"/>
    </xf>
    <xf numFmtId="0" fontId="30" fillId="19" borderId="10" xfId="0" applyFont="1" applyFill="1" applyBorder="1" applyAlignment="1">
      <alignment vertical="center"/>
    </xf>
    <xf numFmtId="1" fontId="60" fillId="0" borderId="14" xfId="1724" applyNumberFormat="1" applyFont="1" applyFill="1" applyBorder="1" applyAlignment="1">
      <alignment horizontal="center" vertical="center" wrapText="1"/>
    </xf>
    <xf numFmtId="0" fontId="52" fillId="0" borderId="0" xfId="1724" applyFont="1" applyAlignment="1">
      <alignment horizontal="justify" vertical="top"/>
    </xf>
    <xf numFmtId="0" fontId="99" fillId="0" borderId="14" xfId="1724" applyFont="1" applyBorder="1" applyAlignment="1">
      <alignment horizontal="center"/>
    </xf>
    <xf numFmtId="0" fontId="25" fillId="18" borderId="18" xfId="1724" applyFont="1" applyFill="1" applyBorder="1"/>
    <xf numFmtId="0" fontId="55" fillId="18" borderId="18" xfId="1724" applyFont="1" applyFill="1" applyBorder="1"/>
    <xf numFmtId="0" fontId="55" fillId="18" borderId="12" xfId="1724" applyFont="1" applyFill="1" applyBorder="1"/>
    <xf numFmtId="0" fontId="8" fillId="0" borderId="0" xfId="1724" applyFont="1" applyFill="1" applyAlignment="1">
      <alignment horizontal="justify" vertical="center" wrapText="1"/>
    </xf>
    <xf numFmtId="49" fontId="9" fillId="0" borderId="0" xfId="1695" applyNumberFormat="1" applyFont="1" applyFill="1" applyAlignment="1">
      <alignment horizontal="justify" vertical="top"/>
    </xf>
    <xf numFmtId="0" fontId="8" fillId="0" borderId="0" xfId="1724" applyNumberFormat="1" applyFont="1" applyFill="1" applyBorder="1" applyAlignment="1">
      <alignment horizontal="center" vertical="top"/>
    </xf>
    <xf numFmtId="186" fontId="60" fillId="0" borderId="14" xfId="1724" applyNumberFormat="1" applyFont="1" applyFill="1" applyBorder="1" applyAlignment="1">
      <alignment horizontal="center" vertical="center" wrapText="1"/>
    </xf>
    <xf numFmtId="4" fontId="60" fillId="0" borderId="14" xfId="1724" applyNumberFormat="1" applyFont="1" applyFill="1" applyBorder="1" applyAlignment="1">
      <alignment horizontal="center" vertical="center" wrapText="1"/>
    </xf>
    <xf numFmtId="186" fontId="52" fillId="0" borderId="0" xfId="1709" applyNumberFormat="1" applyFont="1" applyFill="1" applyBorder="1" applyAlignment="1">
      <alignment horizontal="center" vertical="top"/>
    </xf>
    <xf numFmtId="1" fontId="8" fillId="19" borderId="0" xfId="1709" applyNumberFormat="1" applyFont="1" applyFill="1" applyBorder="1" applyAlignment="1">
      <alignment horizontal="center" vertical="top"/>
    </xf>
    <xf numFmtId="0" fontId="8" fillId="0" borderId="0" xfId="1709" applyNumberFormat="1" applyFont="1" applyFill="1" applyBorder="1" applyAlignment="1">
      <alignment horizontal="center" vertical="top"/>
    </xf>
    <xf numFmtId="0" fontId="34" fillId="0" borderId="13" xfId="1709" applyNumberFormat="1" applyFont="1" applyFill="1" applyBorder="1" applyAlignment="1">
      <alignment horizontal="left" vertical="top" wrapText="1"/>
    </xf>
    <xf numFmtId="1" fontId="8" fillId="0" borderId="0" xfId="1709" applyNumberFormat="1" applyFont="1" applyFill="1" applyBorder="1" applyAlignment="1">
      <alignment horizontal="left" vertical="top"/>
    </xf>
    <xf numFmtId="2" fontId="8" fillId="0" borderId="0" xfId="1689" applyNumberFormat="1" applyFont="1" applyFill="1" applyBorder="1" applyAlignment="1">
      <alignment horizontal="justify" vertical="top"/>
    </xf>
    <xf numFmtId="2" fontId="8" fillId="0" borderId="0" xfId="1709" applyNumberFormat="1" applyFont="1" applyFill="1" applyBorder="1" applyAlignment="1">
      <alignment vertical="top"/>
    </xf>
    <xf numFmtId="2" fontId="8" fillId="0" borderId="0" xfId="1709" applyNumberFormat="1" applyFont="1" applyFill="1" applyAlignment="1">
      <alignment vertical="top"/>
    </xf>
    <xf numFmtId="2" fontId="8" fillId="0" borderId="0" xfId="1689" applyNumberFormat="1" applyFont="1" applyFill="1" applyAlignment="1">
      <alignment horizontal="justify" vertical="top"/>
    </xf>
    <xf numFmtId="0" fontId="8" fillId="0" borderId="13" xfId="1709" applyFont="1" applyFill="1" applyBorder="1" applyAlignment="1">
      <alignment horizontal="center" vertical="top"/>
    </xf>
    <xf numFmtId="186" fontId="57" fillId="0" borderId="0" xfId="1709" applyNumberFormat="1" applyFont="1" applyFill="1" applyBorder="1" applyAlignment="1">
      <alignment horizontal="center" vertical="top"/>
    </xf>
    <xf numFmtId="1" fontId="8" fillId="0" borderId="0" xfId="1709" applyNumberFormat="1" applyFont="1" applyFill="1" applyBorder="1" applyAlignment="1">
      <alignment horizontal="center" vertical="top"/>
    </xf>
    <xf numFmtId="186" fontId="8" fillId="0" borderId="0" xfId="1709" applyNumberFormat="1" applyFont="1" applyFill="1" applyBorder="1" applyAlignment="1">
      <alignment horizontal="center" vertical="top"/>
    </xf>
    <xf numFmtId="1" fontId="8" fillId="0" borderId="0" xfId="1709" applyNumberFormat="1" applyFont="1" applyFill="1" applyBorder="1" applyAlignment="1">
      <alignment horizontal="center" vertical="center" wrapText="1"/>
    </xf>
    <xf numFmtId="0" fontId="8" fillId="0" borderId="0" xfId="1695" applyNumberFormat="1" applyFont="1" applyFill="1" applyAlignment="1">
      <alignment horizontal="justify" vertical="top" wrapText="1"/>
    </xf>
    <xf numFmtId="2" fontId="60" fillId="0" borderId="14" xfId="1724" applyNumberFormat="1" applyFont="1" applyFill="1" applyBorder="1" applyAlignment="1">
      <alignment horizontal="center" vertical="center" wrapText="1"/>
    </xf>
    <xf numFmtId="0" fontId="60" fillId="0" borderId="14" xfId="1724" applyNumberFormat="1" applyFont="1" applyFill="1" applyBorder="1" applyAlignment="1">
      <alignment horizontal="center" vertical="center" wrapText="1"/>
    </xf>
    <xf numFmtId="0" fontId="8" fillId="0" borderId="0" xfId="1690" applyNumberFormat="1" applyFont="1" applyFill="1" applyBorder="1" applyAlignment="1">
      <alignment horizontal="center" vertical="top"/>
    </xf>
    <xf numFmtId="0" fontId="8" fillId="0" borderId="0" xfId="1690" applyNumberFormat="1" applyFont="1" applyFill="1" applyAlignment="1">
      <alignment horizontal="center" vertical="top"/>
    </xf>
    <xf numFmtId="16" fontId="8" fillId="0" borderId="0" xfId="1690" applyNumberFormat="1" applyFont="1" applyFill="1" applyAlignment="1">
      <alignment horizontal="center" vertical="top"/>
    </xf>
    <xf numFmtId="188" fontId="8" fillId="0" borderId="0" xfId="1264" applyNumberFormat="1" applyFont="1" applyFill="1">
      <alignment horizontal="right"/>
    </xf>
    <xf numFmtId="4" fontId="27" fillId="0" borderId="0" xfId="2051" applyFont="1" applyFill="1" applyBorder="1" applyAlignment="1">
      <alignment horizontal="center"/>
    </xf>
    <xf numFmtId="4" fontId="80" fillId="0" borderId="0" xfId="2051" applyFont="1" applyFill="1" applyBorder="1" applyAlignment="1">
      <alignment horizontal="center"/>
    </xf>
    <xf numFmtId="0" fontId="86" fillId="0" borderId="27" xfId="1998" applyNumberFormat="1" applyFont="1" applyFill="1" applyBorder="1" applyAlignment="1" applyProtection="1">
      <alignment horizontal="center" vertical="center"/>
    </xf>
    <xf numFmtId="0" fontId="86" fillId="0" borderId="28" xfId="1998" applyNumberFormat="1" applyFont="1" applyFill="1" applyBorder="1" applyAlignment="1" applyProtection="1">
      <alignment horizontal="center" vertical="center"/>
    </xf>
    <xf numFmtId="0" fontId="86" fillId="0" borderId="29" xfId="1998" applyNumberFormat="1" applyFont="1" applyFill="1" applyBorder="1" applyAlignment="1" applyProtection="1">
      <alignment horizontal="center" vertical="center"/>
    </xf>
    <xf numFmtId="0" fontId="87" fillId="0" borderId="30" xfId="1998" applyNumberFormat="1" applyFont="1" applyFill="1" applyBorder="1" applyAlignment="1" applyProtection="1">
      <alignment horizontal="center" vertical="center"/>
    </xf>
    <xf numFmtId="0" fontId="87" fillId="0" borderId="14" xfId="1998" applyNumberFormat="1" applyFont="1" applyFill="1" applyBorder="1" applyAlignment="1" applyProtection="1">
      <alignment horizontal="center" vertical="center"/>
    </xf>
    <xf numFmtId="0" fontId="88" fillId="0" borderId="21" xfId="1998" applyNumberFormat="1" applyFont="1" applyFill="1" applyBorder="1" applyAlignment="1" applyProtection="1">
      <alignment horizontal="center" vertical="center"/>
    </xf>
    <xf numFmtId="0" fontId="88" fillId="0" borderId="20" xfId="1998" applyNumberFormat="1" applyFont="1" applyFill="1" applyBorder="1" applyAlignment="1" applyProtection="1">
      <alignment horizontal="center" vertical="center"/>
    </xf>
    <xf numFmtId="49" fontId="25" fillId="0" borderId="0" xfId="0" applyNumberFormat="1" applyFont="1" applyFill="1" applyAlignment="1">
      <alignment horizontal="left" vertical="top" wrapText="1"/>
    </xf>
    <xf numFmtId="49" fontId="85" fillId="0" borderId="0" xfId="0" applyNumberFormat="1" applyFont="1" applyFill="1" applyAlignment="1">
      <alignment horizontal="center"/>
    </xf>
    <xf numFmtId="49" fontId="89" fillId="0" borderId="0" xfId="0" applyNumberFormat="1" applyFont="1" applyFill="1" applyAlignment="1">
      <alignment horizontal="center" vertical="center" wrapText="1"/>
    </xf>
    <xf numFmtId="49" fontId="89" fillId="0" borderId="0" xfId="0" applyNumberFormat="1" applyFont="1" applyFill="1" applyAlignment="1">
      <alignment horizontal="center" vertical="center"/>
    </xf>
    <xf numFmtId="49" fontId="72" fillId="0" borderId="0" xfId="0" applyNumberFormat="1" applyFont="1" applyFill="1" applyAlignment="1">
      <alignment horizontal="center"/>
    </xf>
    <xf numFmtId="0" fontId="10" fillId="0" borderId="13" xfId="0" applyFont="1" applyFill="1" applyBorder="1" applyAlignment="1">
      <alignment horizontal="left" vertical="top"/>
    </xf>
    <xf numFmtId="0" fontId="10" fillId="0" borderId="18" xfId="0" applyFont="1" applyFill="1" applyBorder="1" applyAlignment="1">
      <alignment horizontal="left" vertical="top"/>
    </xf>
    <xf numFmtId="0" fontId="60" fillId="0" borderId="12" xfId="1709" applyFont="1" applyFill="1" applyBorder="1" applyAlignment="1">
      <alignment horizontal="center" vertical="center" wrapText="1"/>
    </xf>
    <xf numFmtId="0" fontId="60" fillId="0" borderId="13" xfId="1709" applyFont="1" applyFill="1" applyBorder="1" applyAlignment="1">
      <alignment horizontal="center" vertical="center" wrapText="1"/>
    </xf>
    <xf numFmtId="0" fontId="60" fillId="0" borderId="18" xfId="1709" applyFont="1" applyFill="1" applyBorder="1" applyAlignment="1">
      <alignment horizontal="center" vertical="center" wrapText="1"/>
    </xf>
    <xf numFmtId="2" fontId="18" fillId="0" borderId="12" xfId="1709" applyNumberFormat="1" applyFont="1" applyFill="1" applyBorder="1" applyAlignment="1">
      <alignment horizontal="center" wrapText="1"/>
    </xf>
    <xf numFmtId="2" fontId="18" fillId="0" borderId="13" xfId="1709" applyNumberFormat="1" applyFont="1" applyFill="1" applyBorder="1" applyAlignment="1">
      <alignment horizontal="center" wrapText="1"/>
    </xf>
    <xf numFmtId="2" fontId="18" fillId="0" borderId="18" xfId="1709" applyNumberFormat="1" applyFont="1" applyFill="1" applyBorder="1" applyAlignment="1">
      <alignment horizontal="center" wrapText="1"/>
    </xf>
    <xf numFmtId="0" fontId="9" fillId="19" borderId="0" xfId="1724" applyFont="1" applyFill="1" applyAlignment="1">
      <alignment horizontal="justify"/>
    </xf>
    <xf numFmtId="0" fontId="8" fillId="19" borderId="0" xfId="1724" applyFont="1" applyFill="1" applyAlignment="1"/>
    <xf numFmtId="0" fontId="9" fillId="19" borderId="17" xfId="1724" applyNumberFormat="1" applyFont="1" applyFill="1" applyBorder="1" applyAlignment="1">
      <alignment horizontal="justify"/>
    </xf>
    <xf numFmtId="0" fontId="9" fillId="19" borderId="17" xfId="1724" applyNumberFormat="1" applyFont="1" applyFill="1" applyBorder="1" applyAlignment="1"/>
    <xf numFmtId="0" fontId="9" fillId="0" borderId="0" xfId="1724" applyNumberFormat="1" applyFont="1" applyFill="1" applyAlignment="1">
      <alignment horizontal="left" vertical="top" wrapText="1"/>
    </xf>
    <xf numFmtId="0" fontId="25" fillId="0" borderId="13" xfId="1690" applyNumberFormat="1" applyFont="1" applyFill="1" applyBorder="1" applyAlignment="1">
      <alignment vertical="top"/>
    </xf>
    <xf numFmtId="186" fontId="8" fillId="0" borderId="13" xfId="1690" applyNumberFormat="1" applyFont="1" applyFill="1" applyBorder="1" applyAlignment="1"/>
    <xf numFmtId="49" fontId="25" fillId="0" borderId="13" xfId="1690" applyNumberFormat="1" applyFont="1" applyFill="1" applyBorder="1" applyAlignment="1">
      <alignment horizontal="left" wrapText="1"/>
    </xf>
    <xf numFmtId="0" fontId="8" fillId="0" borderId="0" xfId="1724" applyFont="1" applyFill="1" applyAlignment="1">
      <alignment horizontal="left" vertical="top" wrapText="1"/>
    </xf>
    <xf numFmtId="0" fontId="9" fillId="0" borderId="0" xfId="1724" applyFont="1" applyFill="1" applyAlignment="1">
      <alignment horizontal="left" vertical="top" wrapText="1"/>
    </xf>
    <xf numFmtId="4" fontId="25" fillId="0" borderId="17" xfId="1724" applyNumberFormat="1" applyFont="1" applyBorder="1" applyAlignment="1">
      <alignment horizontal="right"/>
    </xf>
    <xf numFmtId="186" fontId="25" fillId="0" borderId="25" xfId="1724" applyNumberFormat="1" applyFont="1" applyFill="1" applyBorder="1" applyAlignment="1">
      <alignment horizontal="center" readingOrder="1"/>
    </xf>
    <xf numFmtId="186" fontId="55" fillId="0" borderId="10" xfId="1724" applyNumberFormat="1" applyFont="1" applyFill="1" applyBorder="1" applyAlignment="1">
      <alignment horizontal="center" readingOrder="1"/>
    </xf>
    <xf numFmtId="186" fontId="55" fillId="0" borderId="15" xfId="1724" applyNumberFormat="1" applyFont="1" applyFill="1" applyBorder="1" applyAlignment="1">
      <alignment horizontal="center" readingOrder="1"/>
    </xf>
    <xf numFmtId="4" fontId="34" fillId="0" borderId="0" xfId="1724" applyNumberFormat="1" applyFont="1" applyAlignment="1">
      <alignment horizontal="right"/>
    </xf>
    <xf numFmtId="4" fontId="34" fillId="0" borderId="17" xfId="1724" applyNumberFormat="1" applyFont="1" applyBorder="1" applyAlignment="1">
      <alignment horizontal="right"/>
    </xf>
    <xf numFmtId="4" fontId="25" fillId="0" borderId="31" xfId="1724" applyNumberFormat="1" applyFont="1" applyBorder="1" applyAlignment="1">
      <alignment horizontal="right"/>
    </xf>
  </cellXfs>
  <cellStyles count="2196">
    <cellStyle name="1. br.stavke" xfId="1"/>
    <cellStyle name="1. br.stavke 10" xfId="2"/>
    <cellStyle name="1. br.stavke 10 10" xfId="3"/>
    <cellStyle name="1. br.stavke 10 11" xfId="4"/>
    <cellStyle name="1. br.stavke 10 12" xfId="5"/>
    <cellStyle name="1. br.stavke 10 13" xfId="6"/>
    <cellStyle name="1. br.stavke 10 14" xfId="7"/>
    <cellStyle name="1. br.stavke 10 15" xfId="8"/>
    <cellStyle name="1. br.stavke 10 16" xfId="9"/>
    <cellStyle name="1. br.stavke 10 17" xfId="10"/>
    <cellStyle name="1. br.stavke 10 18" xfId="11"/>
    <cellStyle name="1. br.stavke 10 19" xfId="12"/>
    <cellStyle name="1. br.stavke 10 2" xfId="13"/>
    <cellStyle name="1. br.stavke 10 20" xfId="14"/>
    <cellStyle name="1. br.stavke 10 21" xfId="15"/>
    <cellStyle name="1. br.stavke 10 22" xfId="16"/>
    <cellStyle name="1. br.stavke 10 23" xfId="17"/>
    <cellStyle name="1. br.stavke 10 24" xfId="18"/>
    <cellStyle name="1. br.stavke 10 3" xfId="19"/>
    <cellStyle name="1. br.stavke 10 4" xfId="20"/>
    <cellStyle name="1. br.stavke 10 5" xfId="21"/>
    <cellStyle name="1. br.stavke 10 6" xfId="22"/>
    <cellStyle name="1. br.stavke 10 7" xfId="23"/>
    <cellStyle name="1. br.stavke 10 8" xfId="24"/>
    <cellStyle name="1. br.stavke 10 9" xfId="25"/>
    <cellStyle name="1. br.stavke 11" xfId="26"/>
    <cellStyle name="1. br.stavke 11 10" xfId="27"/>
    <cellStyle name="1. br.stavke 11 11" xfId="28"/>
    <cellStyle name="1. br.stavke 11 12" xfId="29"/>
    <cellStyle name="1. br.stavke 11 13" xfId="30"/>
    <cellStyle name="1. br.stavke 11 14" xfId="31"/>
    <cellStyle name="1. br.stavke 11 15" xfId="32"/>
    <cellStyle name="1. br.stavke 11 16" xfId="33"/>
    <cellStyle name="1. br.stavke 11 17" xfId="34"/>
    <cellStyle name="1. br.stavke 11 18" xfId="35"/>
    <cellStyle name="1. br.stavke 11 19" xfId="36"/>
    <cellStyle name="1. br.stavke 11 2" xfId="37"/>
    <cellStyle name="1. br.stavke 11 20" xfId="38"/>
    <cellStyle name="1. br.stavke 11 21" xfId="39"/>
    <cellStyle name="1. br.stavke 11 22" xfId="40"/>
    <cellStyle name="1. br.stavke 11 23" xfId="41"/>
    <cellStyle name="1. br.stavke 11 24" xfId="42"/>
    <cellStyle name="1. br.stavke 11 3" xfId="43"/>
    <cellStyle name="1. br.stavke 11 4" xfId="44"/>
    <cellStyle name="1. br.stavke 11 5" xfId="45"/>
    <cellStyle name="1. br.stavke 11 6" xfId="46"/>
    <cellStyle name="1. br.stavke 11 7" xfId="47"/>
    <cellStyle name="1. br.stavke 11 8" xfId="48"/>
    <cellStyle name="1. br.stavke 11 9" xfId="49"/>
    <cellStyle name="1. br.stavke 12" xfId="50"/>
    <cellStyle name="1. br.stavke 12 10" xfId="51"/>
    <cellStyle name="1. br.stavke 12 11" xfId="52"/>
    <cellStyle name="1. br.stavke 12 12" xfId="53"/>
    <cellStyle name="1. br.stavke 12 13" xfId="54"/>
    <cellStyle name="1. br.stavke 12 14" xfId="55"/>
    <cellStyle name="1. br.stavke 12 15" xfId="56"/>
    <cellStyle name="1. br.stavke 12 16" xfId="57"/>
    <cellStyle name="1. br.stavke 12 17" xfId="58"/>
    <cellStyle name="1. br.stavke 12 18" xfId="59"/>
    <cellStyle name="1. br.stavke 12 19" xfId="60"/>
    <cellStyle name="1. br.stavke 12 2" xfId="61"/>
    <cellStyle name="1. br.stavke 12 20" xfId="62"/>
    <cellStyle name="1. br.stavke 12 21" xfId="63"/>
    <cellStyle name="1. br.stavke 12 22" xfId="64"/>
    <cellStyle name="1. br.stavke 12 23" xfId="65"/>
    <cellStyle name="1. br.stavke 12 24" xfId="66"/>
    <cellStyle name="1. br.stavke 12 3" xfId="67"/>
    <cellStyle name="1. br.stavke 12 4" xfId="68"/>
    <cellStyle name="1. br.stavke 12 5" xfId="69"/>
    <cellStyle name="1. br.stavke 12 6" xfId="70"/>
    <cellStyle name="1. br.stavke 12 7" xfId="71"/>
    <cellStyle name="1. br.stavke 12 8" xfId="72"/>
    <cellStyle name="1. br.stavke 12 9" xfId="73"/>
    <cellStyle name="1. br.stavke 13" xfId="74"/>
    <cellStyle name="1. br.stavke 13 10" xfId="75"/>
    <cellStyle name="1. br.stavke 13 11" xfId="76"/>
    <cellStyle name="1. br.stavke 13 12" xfId="77"/>
    <cellStyle name="1. br.stavke 13 13" xfId="78"/>
    <cellStyle name="1. br.stavke 13 14" xfId="79"/>
    <cellStyle name="1. br.stavke 13 15" xfId="80"/>
    <cellStyle name="1. br.stavke 13 16" xfId="81"/>
    <cellStyle name="1. br.stavke 13 17" xfId="82"/>
    <cellStyle name="1. br.stavke 13 18" xfId="83"/>
    <cellStyle name="1. br.stavke 13 19" xfId="84"/>
    <cellStyle name="1. br.stavke 13 2" xfId="85"/>
    <cellStyle name="1. br.stavke 13 20" xfId="86"/>
    <cellStyle name="1. br.stavke 13 21" xfId="87"/>
    <cellStyle name="1. br.stavke 13 22" xfId="88"/>
    <cellStyle name="1. br.stavke 13 23" xfId="89"/>
    <cellStyle name="1. br.stavke 13 24" xfId="90"/>
    <cellStyle name="1. br.stavke 13 3" xfId="91"/>
    <cellStyle name="1. br.stavke 13 4" xfId="92"/>
    <cellStyle name="1. br.stavke 13 5" xfId="93"/>
    <cellStyle name="1. br.stavke 13 6" xfId="94"/>
    <cellStyle name="1. br.stavke 13 7" xfId="95"/>
    <cellStyle name="1. br.stavke 13 8" xfId="96"/>
    <cellStyle name="1. br.stavke 13 9" xfId="97"/>
    <cellStyle name="1. br.stavke 2" xfId="98"/>
    <cellStyle name="1. br.stavke 2 10" xfId="99"/>
    <cellStyle name="1. br.stavke 2 11" xfId="100"/>
    <cellStyle name="1. br.stavke 2 12" xfId="101"/>
    <cellStyle name="1. br.stavke 2 13" xfId="102"/>
    <cellStyle name="1. br.stavke 2 14" xfId="103"/>
    <cellStyle name="1. br.stavke 2 15" xfId="104"/>
    <cellStyle name="1. br.stavke 2 16" xfId="105"/>
    <cellStyle name="1. br.stavke 2 17" xfId="106"/>
    <cellStyle name="1. br.stavke 2 18" xfId="107"/>
    <cellStyle name="1. br.stavke 2 19" xfId="108"/>
    <cellStyle name="1. br.stavke 2 2" xfId="109"/>
    <cellStyle name="1. br.stavke 2 20" xfId="110"/>
    <cellStyle name="1. br.stavke 2 21" xfId="111"/>
    <cellStyle name="1. br.stavke 2 22" xfId="112"/>
    <cellStyle name="1. br.stavke 2 23" xfId="113"/>
    <cellStyle name="1. br.stavke 2 24" xfId="114"/>
    <cellStyle name="1. br.stavke 2 3" xfId="115"/>
    <cellStyle name="1. br.stavke 2 4" xfId="116"/>
    <cellStyle name="1. br.stavke 2 5" xfId="117"/>
    <cellStyle name="1. br.stavke 2 6" xfId="118"/>
    <cellStyle name="1. br.stavke 2 7" xfId="119"/>
    <cellStyle name="1. br.stavke 2 8" xfId="120"/>
    <cellStyle name="1. br.stavke 2 9" xfId="121"/>
    <cellStyle name="1. br.stavke 3" xfId="122"/>
    <cellStyle name="1. br.stavke 3 10" xfId="123"/>
    <cellStyle name="1. br.stavke 3 11" xfId="124"/>
    <cellStyle name="1. br.stavke 3 12" xfId="125"/>
    <cellStyle name="1. br.stavke 3 13" xfId="126"/>
    <cellStyle name="1. br.stavke 3 14" xfId="127"/>
    <cellStyle name="1. br.stavke 3 15" xfId="128"/>
    <cellStyle name="1. br.stavke 3 16" xfId="129"/>
    <cellStyle name="1. br.stavke 3 17" xfId="130"/>
    <cellStyle name="1. br.stavke 3 18" xfId="131"/>
    <cellStyle name="1. br.stavke 3 19" xfId="132"/>
    <cellStyle name="1. br.stavke 3 2" xfId="133"/>
    <cellStyle name="1. br.stavke 3 20" xfId="134"/>
    <cellStyle name="1. br.stavke 3 21" xfId="135"/>
    <cellStyle name="1. br.stavke 3 22" xfId="136"/>
    <cellStyle name="1. br.stavke 3 23" xfId="137"/>
    <cellStyle name="1. br.stavke 3 24" xfId="138"/>
    <cellStyle name="1. br.stavke 3 3" xfId="139"/>
    <cellStyle name="1. br.stavke 3 4" xfId="140"/>
    <cellStyle name="1. br.stavke 3 5" xfId="141"/>
    <cellStyle name="1. br.stavke 3 6" xfId="142"/>
    <cellStyle name="1. br.stavke 3 7" xfId="143"/>
    <cellStyle name="1. br.stavke 3 8" xfId="144"/>
    <cellStyle name="1. br.stavke 3 9" xfId="145"/>
    <cellStyle name="1. br.stavke 4" xfId="146"/>
    <cellStyle name="1. br.stavke 4 10" xfId="147"/>
    <cellStyle name="1. br.stavke 4 11" xfId="148"/>
    <cellStyle name="1. br.stavke 4 12" xfId="149"/>
    <cellStyle name="1. br.stavke 4 13" xfId="150"/>
    <cellStyle name="1. br.stavke 4 14" xfId="151"/>
    <cellStyle name="1. br.stavke 4 15" xfId="152"/>
    <cellStyle name="1. br.stavke 4 16" xfId="153"/>
    <cellStyle name="1. br.stavke 4 17" xfId="154"/>
    <cellStyle name="1. br.stavke 4 18" xfId="155"/>
    <cellStyle name="1. br.stavke 4 19" xfId="156"/>
    <cellStyle name="1. br.stavke 4 2" xfId="157"/>
    <cellStyle name="1. br.stavke 4 20" xfId="158"/>
    <cellStyle name="1. br.stavke 4 21" xfId="159"/>
    <cellStyle name="1. br.stavke 4 22" xfId="160"/>
    <cellStyle name="1. br.stavke 4 23" xfId="161"/>
    <cellStyle name="1. br.stavke 4 24" xfId="162"/>
    <cellStyle name="1. br.stavke 4 3" xfId="163"/>
    <cellStyle name="1. br.stavke 4 4" xfId="164"/>
    <cellStyle name="1. br.stavke 4 5" xfId="165"/>
    <cellStyle name="1. br.stavke 4 6" xfId="166"/>
    <cellStyle name="1. br.stavke 4 7" xfId="167"/>
    <cellStyle name="1. br.stavke 4 8" xfId="168"/>
    <cellStyle name="1. br.stavke 4 9" xfId="169"/>
    <cellStyle name="1. br.stavke 5" xfId="170"/>
    <cellStyle name="1. br.stavke 5 10" xfId="171"/>
    <cellStyle name="1. br.stavke 5 11" xfId="172"/>
    <cellStyle name="1. br.stavke 5 12" xfId="173"/>
    <cellStyle name="1. br.stavke 5 13" xfId="174"/>
    <cellStyle name="1. br.stavke 5 14" xfId="175"/>
    <cellStyle name="1. br.stavke 5 15" xfId="176"/>
    <cellStyle name="1. br.stavke 5 16" xfId="177"/>
    <cellStyle name="1. br.stavke 5 17" xfId="178"/>
    <cellStyle name="1. br.stavke 5 18" xfId="179"/>
    <cellStyle name="1. br.stavke 5 19" xfId="180"/>
    <cellStyle name="1. br.stavke 5 2" xfId="181"/>
    <cellStyle name="1. br.stavke 5 20" xfId="182"/>
    <cellStyle name="1. br.stavke 5 21" xfId="183"/>
    <cellStyle name="1. br.stavke 5 22" xfId="184"/>
    <cellStyle name="1. br.stavke 5 23" xfId="185"/>
    <cellStyle name="1. br.stavke 5 24" xfId="186"/>
    <cellStyle name="1. br.stavke 5 3" xfId="187"/>
    <cellStyle name="1. br.stavke 5 4" xfId="188"/>
    <cellStyle name="1. br.stavke 5 5" xfId="189"/>
    <cellStyle name="1. br.stavke 5 6" xfId="190"/>
    <cellStyle name="1. br.stavke 5 7" xfId="191"/>
    <cellStyle name="1. br.stavke 5 8" xfId="192"/>
    <cellStyle name="1. br.stavke 5 9" xfId="193"/>
    <cellStyle name="1. br.stavke 6" xfId="194"/>
    <cellStyle name="1. br.stavke 6 10" xfId="195"/>
    <cellStyle name="1. br.stavke 6 11" xfId="196"/>
    <cellStyle name="1. br.stavke 6 12" xfId="197"/>
    <cellStyle name="1. br.stavke 6 13" xfId="198"/>
    <cellStyle name="1. br.stavke 6 14" xfId="199"/>
    <cellStyle name="1. br.stavke 6 15" xfId="200"/>
    <cellStyle name="1. br.stavke 6 16" xfId="201"/>
    <cellStyle name="1. br.stavke 6 17" xfId="202"/>
    <cellStyle name="1. br.stavke 6 18" xfId="203"/>
    <cellStyle name="1. br.stavke 6 19" xfId="204"/>
    <cellStyle name="1. br.stavke 6 2" xfId="205"/>
    <cellStyle name="1. br.stavke 6 20" xfId="206"/>
    <cellStyle name="1. br.stavke 6 21" xfId="207"/>
    <cellStyle name="1. br.stavke 6 22" xfId="208"/>
    <cellStyle name="1. br.stavke 6 23" xfId="209"/>
    <cellStyle name="1. br.stavke 6 24" xfId="210"/>
    <cellStyle name="1. br.stavke 6 3" xfId="211"/>
    <cellStyle name="1. br.stavke 6 4" xfId="212"/>
    <cellStyle name="1. br.stavke 6 5" xfId="213"/>
    <cellStyle name="1. br.stavke 6 6" xfId="214"/>
    <cellStyle name="1. br.stavke 6 7" xfId="215"/>
    <cellStyle name="1. br.stavke 6 8" xfId="216"/>
    <cellStyle name="1. br.stavke 6 9" xfId="217"/>
    <cellStyle name="1. br.stavke 7" xfId="218"/>
    <cellStyle name="1. br.stavke 7 10" xfId="219"/>
    <cellStyle name="1. br.stavke 7 11" xfId="220"/>
    <cellStyle name="1. br.stavke 7 12" xfId="221"/>
    <cellStyle name="1. br.stavke 7 13" xfId="222"/>
    <cellStyle name="1. br.stavke 7 14" xfId="223"/>
    <cellStyle name="1. br.stavke 7 15" xfId="224"/>
    <cellStyle name="1. br.stavke 7 16" xfId="225"/>
    <cellStyle name="1. br.stavke 7 17" xfId="226"/>
    <cellStyle name="1. br.stavke 7 18" xfId="227"/>
    <cellStyle name="1. br.stavke 7 19" xfId="228"/>
    <cellStyle name="1. br.stavke 7 2" xfId="229"/>
    <cellStyle name="1. br.stavke 7 20" xfId="230"/>
    <cellStyle name="1. br.stavke 7 21" xfId="231"/>
    <cellStyle name="1. br.stavke 7 22" xfId="232"/>
    <cellStyle name="1. br.stavke 7 23" xfId="233"/>
    <cellStyle name="1. br.stavke 7 24" xfId="234"/>
    <cellStyle name="1. br.stavke 7 3" xfId="235"/>
    <cellStyle name="1. br.stavke 7 4" xfId="236"/>
    <cellStyle name="1. br.stavke 7 5" xfId="237"/>
    <cellStyle name="1. br.stavke 7 6" xfId="238"/>
    <cellStyle name="1. br.stavke 7 7" xfId="239"/>
    <cellStyle name="1. br.stavke 7 8" xfId="240"/>
    <cellStyle name="1. br.stavke 7 9" xfId="241"/>
    <cellStyle name="1. br.stavke 8" xfId="242"/>
    <cellStyle name="1. br.stavke 8 10" xfId="243"/>
    <cellStyle name="1. br.stavke 8 11" xfId="244"/>
    <cellStyle name="1. br.stavke 8 12" xfId="245"/>
    <cellStyle name="1. br.stavke 8 13" xfId="246"/>
    <cellStyle name="1. br.stavke 8 14" xfId="247"/>
    <cellStyle name="1. br.stavke 8 15" xfId="248"/>
    <cellStyle name="1. br.stavke 8 16" xfId="249"/>
    <cellStyle name="1. br.stavke 8 17" xfId="250"/>
    <cellStyle name="1. br.stavke 8 18" xfId="251"/>
    <cellStyle name="1. br.stavke 8 19" xfId="252"/>
    <cellStyle name="1. br.stavke 8 2" xfId="253"/>
    <cellStyle name="1. br.stavke 8 20" xfId="254"/>
    <cellStyle name="1. br.stavke 8 21" xfId="255"/>
    <cellStyle name="1. br.stavke 8 22" xfId="256"/>
    <cellStyle name="1. br.stavke 8 23" xfId="257"/>
    <cellStyle name="1. br.stavke 8 24" xfId="258"/>
    <cellStyle name="1. br.stavke 8 3" xfId="259"/>
    <cellStyle name="1. br.stavke 8 4" xfId="260"/>
    <cellStyle name="1. br.stavke 8 5" xfId="261"/>
    <cellStyle name="1. br.stavke 8 6" xfId="262"/>
    <cellStyle name="1. br.stavke 8 7" xfId="263"/>
    <cellStyle name="1. br.stavke 8 8" xfId="264"/>
    <cellStyle name="1. br.stavke 8 9" xfId="265"/>
    <cellStyle name="1. br.stavke 9" xfId="266"/>
    <cellStyle name="1. br.stavke 9 10" xfId="267"/>
    <cellStyle name="1. br.stavke 9 11" xfId="268"/>
    <cellStyle name="1. br.stavke 9 12" xfId="269"/>
    <cellStyle name="1. br.stavke 9 13" xfId="270"/>
    <cellStyle name="1. br.stavke 9 14" xfId="271"/>
    <cellStyle name="1. br.stavke 9 15" xfId="272"/>
    <cellStyle name="1. br.stavke 9 16" xfId="273"/>
    <cellStyle name="1. br.stavke 9 17" xfId="274"/>
    <cellStyle name="1. br.stavke 9 18" xfId="275"/>
    <cellStyle name="1. br.stavke 9 19" xfId="276"/>
    <cellStyle name="1. br.stavke 9 2" xfId="277"/>
    <cellStyle name="1. br.stavke 9 20" xfId="278"/>
    <cellStyle name="1. br.stavke 9 21" xfId="279"/>
    <cellStyle name="1. br.stavke 9 22" xfId="280"/>
    <cellStyle name="1. br.stavke 9 23" xfId="281"/>
    <cellStyle name="1. br.stavke 9 24" xfId="282"/>
    <cellStyle name="1. br.stavke 9 3" xfId="283"/>
    <cellStyle name="1. br.stavke 9 4" xfId="284"/>
    <cellStyle name="1. br.stavke 9 5" xfId="285"/>
    <cellStyle name="1. br.stavke 9 6" xfId="286"/>
    <cellStyle name="1. br.stavke 9 7" xfId="287"/>
    <cellStyle name="1. br.stavke 9 8" xfId="288"/>
    <cellStyle name="1. br.stavke 9 9" xfId="289"/>
    <cellStyle name="2. Tekst stavke" xfId="290"/>
    <cellStyle name="2. Tekst stavke 10" xfId="291"/>
    <cellStyle name="2. Tekst stavke 11" xfId="292"/>
    <cellStyle name="2. Tekst stavke 12" xfId="293"/>
    <cellStyle name="2. Tekst stavke 13" xfId="294"/>
    <cellStyle name="2. Tekst stavke 14" xfId="295"/>
    <cellStyle name="2. Tekst stavke 15" xfId="296"/>
    <cellStyle name="2. Tekst stavke 16" xfId="297"/>
    <cellStyle name="2. Tekst stavke 17" xfId="298"/>
    <cellStyle name="2. Tekst stavke 18" xfId="299"/>
    <cellStyle name="2. Tekst stavke 19" xfId="300"/>
    <cellStyle name="2. Tekst stavke 2" xfId="301"/>
    <cellStyle name="2. Tekst stavke 20" xfId="302"/>
    <cellStyle name="2. Tekst stavke 21" xfId="303"/>
    <cellStyle name="2. Tekst stavke 22" xfId="304"/>
    <cellStyle name="2. Tekst stavke 23" xfId="305"/>
    <cellStyle name="2. Tekst stavke 24" xfId="306"/>
    <cellStyle name="2. Tekst stavke 3" xfId="307"/>
    <cellStyle name="2. Tekst stavke 4" xfId="308"/>
    <cellStyle name="2. Tekst stavke 5" xfId="309"/>
    <cellStyle name="2. Tekst stavke 6" xfId="310"/>
    <cellStyle name="2. Tekst stavke 7" xfId="311"/>
    <cellStyle name="2. Tekst stavke 8" xfId="312"/>
    <cellStyle name="2. Tekst stavke 9" xfId="313"/>
    <cellStyle name="2.1 Tekst stavke" xfId="314"/>
    <cellStyle name="2.1 Tekst stavke 10" xfId="315"/>
    <cellStyle name="2.1 Tekst stavke 10 10" xfId="316"/>
    <cellStyle name="2.1 Tekst stavke 10 11" xfId="317"/>
    <cellStyle name="2.1 Tekst stavke 10 12" xfId="318"/>
    <cellStyle name="2.1 Tekst stavke 10 13" xfId="319"/>
    <cellStyle name="2.1 Tekst stavke 10 14" xfId="320"/>
    <cellStyle name="2.1 Tekst stavke 10 15" xfId="321"/>
    <cellStyle name="2.1 Tekst stavke 10 16" xfId="322"/>
    <cellStyle name="2.1 Tekst stavke 10 17" xfId="323"/>
    <cellStyle name="2.1 Tekst stavke 10 18" xfId="324"/>
    <cellStyle name="2.1 Tekst stavke 10 19" xfId="325"/>
    <cellStyle name="2.1 Tekst stavke 10 2" xfId="326"/>
    <cellStyle name="2.1 Tekst stavke 10 20" xfId="327"/>
    <cellStyle name="2.1 Tekst stavke 10 21" xfId="328"/>
    <cellStyle name="2.1 Tekst stavke 10 22" xfId="329"/>
    <cellStyle name="2.1 Tekst stavke 10 23" xfId="330"/>
    <cellStyle name="2.1 Tekst stavke 10 24" xfId="331"/>
    <cellStyle name="2.1 Tekst stavke 10 3" xfId="332"/>
    <cellStyle name="2.1 Tekst stavke 10 4" xfId="333"/>
    <cellStyle name="2.1 Tekst stavke 10 5" xfId="334"/>
    <cellStyle name="2.1 Tekst stavke 10 6" xfId="335"/>
    <cellStyle name="2.1 Tekst stavke 10 7" xfId="336"/>
    <cellStyle name="2.1 Tekst stavke 10 8" xfId="337"/>
    <cellStyle name="2.1 Tekst stavke 10 9" xfId="338"/>
    <cellStyle name="2.1 Tekst stavke 11" xfId="339"/>
    <cellStyle name="2.1 Tekst stavke 11 10" xfId="340"/>
    <cellStyle name="2.1 Tekst stavke 11 11" xfId="341"/>
    <cellStyle name="2.1 Tekst stavke 11 12" xfId="342"/>
    <cellStyle name="2.1 Tekst stavke 11 13" xfId="343"/>
    <cellStyle name="2.1 Tekst stavke 11 14" xfId="344"/>
    <cellStyle name="2.1 Tekst stavke 11 15" xfId="345"/>
    <cellStyle name="2.1 Tekst stavke 11 16" xfId="346"/>
    <cellStyle name="2.1 Tekst stavke 11 17" xfId="347"/>
    <cellStyle name="2.1 Tekst stavke 11 18" xfId="348"/>
    <cellStyle name="2.1 Tekst stavke 11 19" xfId="349"/>
    <cellStyle name="2.1 Tekst stavke 11 2" xfId="350"/>
    <cellStyle name="2.1 Tekst stavke 11 20" xfId="351"/>
    <cellStyle name="2.1 Tekst stavke 11 21" xfId="352"/>
    <cellStyle name="2.1 Tekst stavke 11 22" xfId="353"/>
    <cellStyle name="2.1 Tekst stavke 11 23" xfId="354"/>
    <cellStyle name="2.1 Tekst stavke 11 24" xfId="355"/>
    <cellStyle name="2.1 Tekst stavke 11 3" xfId="356"/>
    <cellStyle name="2.1 Tekst stavke 11 4" xfId="357"/>
    <cellStyle name="2.1 Tekst stavke 11 5" xfId="358"/>
    <cellStyle name="2.1 Tekst stavke 11 6" xfId="359"/>
    <cellStyle name="2.1 Tekst stavke 11 7" xfId="360"/>
    <cellStyle name="2.1 Tekst stavke 11 8" xfId="361"/>
    <cellStyle name="2.1 Tekst stavke 11 9" xfId="362"/>
    <cellStyle name="2.1 Tekst stavke 12" xfId="363"/>
    <cellStyle name="2.1 Tekst stavke 12 10" xfId="364"/>
    <cellStyle name="2.1 Tekst stavke 12 11" xfId="365"/>
    <cellStyle name="2.1 Tekst stavke 12 12" xfId="366"/>
    <cellStyle name="2.1 Tekst stavke 12 13" xfId="367"/>
    <cellStyle name="2.1 Tekst stavke 12 14" xfId="368"/>
    <cellStyle name="2.1 Tekst stavke 12 15" xfId="369"/>
    <cellStyle name="2.1 Tekst stavke 12 16" xfId="370"/>
    <cellStyle name="2.1 Tekst stavke 12 17" xfId="371"/>
    <cellStyle name="2.1 Tekst stavke 12 18" xfId="372"/>
    <cellStyle name="2.1 Tekst stavke 12 19" xfId="373"/>
    <cellStyle name="2.1 Tekst stavke 12 2" xfId="374"/>
    <cellStyle name="2.1 Tekst stavke 12 20" xfId="375"/>
    <cellStyle name="2.1 Tekst stavke 12 21" xfId="376"/>
    <cellStyle name="2.1 Tekst stavke 12 22" xfId="377"/>
    <cellStyle name="2.1 Tekst stavke 12 23" xfId="378"/>
    <cellStyle name="2.1 Tekst stavke 12 24" xfId="379"/>
    <cellStyle name="2.1 Tekst stavke 12 3" xfId="380"/>
    <cellStyle name="2.1 Tekst stavke 12 4" xfId="381"/>
    <cellStyle name="2.1 Tekst stavke 12 5" xfId="382"/>
    <cellStyle name="2.1 Tekst stavke 12 6" xfId="383"/>
    <cellStyle name="2.1 Tekst stavke 12 7" xfId="384"/>
    <cellStyle name="2.1 Tekst stavke 12 8" xfId="385"/>
    <cellStyle name="2.1 Tekst stavke 12 9" xfId="386"/>
    <cellStyle name="2.1 Tekst stavke 13" xfId="387"/>
    <cellStyle name="2.1 Tekst stavke 13 10" xfId="388"/>
    <cellStyle name="2.1 Tekst stavke 13 11" xfId="389"/>
    <cellStyle name="2.1 Tekst stavke 13 12" xfId="390"/>
    <cellStyle name="2.1 Tekst stavke 13 13" xfId="391"/>
    <cellStyle name="2.1 Tekst stavke 13 14" xfId="392"/>
    <cellStyle name="2.1 Tekst stavke 13 15" xfId="393"/>
    <cellStyle name="2.1 Tekst stavke 13 16" xfId="394"/>
    <cellStyle name="2.1 Tekst stavke 13 17" xfId="395"/>
    <cellStyle name="2.1 Tekst stavke 13 18" xfId="396"/>
    <cellStyle name="2.1 Tekst stavke 13 19" xfId="397"/>
    <cellStyle name="2.1 Tekst stavke 13 2" xfId="398"/>
    <cellStyle name="2.1 Tekst stavke 13 20" xfId="399"/>
    <cellStyle name="2.1 Tekst stavke 13 21" xfId="400"/>
    <cellStyle name="2.1 Tekst stavke 13 22" xfId="401"/>
    <cellStyle name="2.1 Tekst stavke 13 23" xfId="402"/>
    <cellStyle name="2.1 Tekst stavke 13 24" xfId="403"/>
    <cellStyle name="2.1 Tekst stavke 13 3" xfId="404"/>
    <cellStyle name="2.1 Tekst stavke 13 4" xfId="405"/>
    <cellStyle name="2.1 Tekst stavke 13 5" xfId="406"/>
    <cellStyle name="2.1 Tekst stavke 13 6" xfId="407"/>
    <cellStyle name="2.1 Tekst stavke 13 7" xfId="408"/>
    <cellStyle name="2.1 Tekst stavke 13 8" xfId="409"/>
    <cellStyle name="2.1 Tekst stavke 13 9" xfId="410"/>
    <cellStyle name="2.1 Tekst stavke 2" xfId="411"/>
    <cellStyle name="2.1 Tekst stavke 2 10" xfId="412"/>
    <cellStyle name="2.1 Tekst stavke 2 11" xfId="413"/>
    <cellStyle name="2.1 Tekst stavke 2 12" xfId="414"/>
    <cellStyle name="2.1 Tekst stavke 2 13" xfId="415"/>
    <cellStyle name="2.1 Tekst stavke 2 14" xfId="416"/>
    <cellStyle name="2.1 Tekst stavke 2 15" xfId="417"/>
    <cellStyle name="2.1 Tekst stavke 2 16" xfId="418"/>
    <cellStyle name="2.1 Tekst stavke 2 17" xfId="419"/>
    <cellStyle name="2.1 Tekst stavke 2 18" xfId="420"/>
    <cellStyle name="2.1 Tekst stavke 2 19" xfId="421"/>
    <cellStyle name="2.1 Tekst stavke 2 2" xfId="422"/>
    <cellStyle name="2.1 Tekst stavke 2 20" xfId="423"/>
    <cellStyle name="2.1 Tekst stavke 2 21" xfId="424"/>
    <cellStyle name="2.1 Tekst stavke 2 22" xfId="425"/>
    <cellStyle name="2.1 Tekst stavke 2 23" xfId="426"/>
    <cellStyle name="2.1 Tekst stavke 2 24" xfId="427"/>
    <cellStyle name="2.1 Tekst stavke 2 3" xfId="428"/>
    <cellStyle name="2.1 Tekst stavke 2 4" xfId="429"/>
    <cellStyle name="2.1 Tekst stavke 2 5" xfId="430"/>
    <cellStyle name="2.1 Tekst stavke 2 6" xfId="431"/>
    <cellStyle name="2.1 Tekst stavke 2 7" xfId="432"/>
    <cellStyle name="2.1 Tekst stavke 2 8" xfId="433"/>
    <cellStyle name="2.1 Tekst stavke 2 9" xfId="434"/>
    <cellStyle name="2.1 Tekst stavke 3" xfId="435"/>
    <cellStyle name="2.1 Tekst stavke 3 10" xfId="436"/>
    <cellStyle name="2.1 Tekst stavke 3 11" xfId="437"/>
    <cellStyle name="2.1 Tekst stavke 3 12" xfId="438"/>
    <cellStyle name="2.1 Tekst stavke 3 13" xfId="439"/>
    <cellStyle name="2.1 Tekst stavke 3 14" xfId="440"/>
    <cellStyle name="2.1 Tekst stavke 3 15" xfId="441"/>
    <cellStyle name="2.1 Tekst stavke 3 16" xfId="442"/>
    <cellStyle name="2.1 Tekst stavke 3 17" xfId="443"/>
    <cellStyle name="2.1 Tekst stavke 3 18" xfId="444"/>
    <cellStyle name="2.1 Tekst stavke 3 19" xfId="445"/>
    <cellStyle name="2.1 Tekst stavke 3 2" xfId="446"/>
    <cellStyle name="2.1 Tekst stavke 3 20" xfId="447"/>
    <cellStyle name="2.1 Tekst stavke 3 21" xfId="448"/>
    <cellStyle name="2.1 Tekst stavke 3 22" xfId="449"/>
    <cellStyle name="2.1 Tekst stavke 3 23" xfId="450"/>
    <cellStyle name="2.1 Tekst stavke 3 24" xfId="451"/>
    <cellStyle name="2.1 Tekst stavke 3 3" xfId="452"/>
    <cellStyle name="2.1 Tekst stavke 3 4" xfId="453"/>
    <cellStyle name="2.1 Tekst stavke 3 5" xfId="454"/>
    <cellStyle name="2.1 Tekst stavke 3 6" xfId="455"/>
    <cellStyle name="2.1 Tekst stavke 3 7" xfId="456"/>
    <cellStyle name="2.1 Tekst stavke 3 8" xfId="457"/>
    <cellStyle name="2.1 Tekst stavke 3 9" xfId="458"/>
    <cellStyle name="2.1 Tekst stavke 4" xfId="459"/>
    <cellStyle name="2.1 Tekst stavke 4 10" xfId="460"/>
    <cellStyle name="2.1 Tekst stavke 4 11" xfId="461"/>
    <cellStyle name="2.1 Tekst stavke 4 12" xfId="462"/>
    <cellStyle name="2.1 Tekst stavke 4 13" xfId="463"/>
    <cellStyle name="2.1 Tekst stavke 4 14" xfId="464"/>
    <cellStyle name="2.1 Tekst stavke 4 15" xfId="465"/>
    <cellStyle name="2.1 Tekst stavke 4 16" xfId="466"/>
    <cellStyle name="2.1 Tekst stavke 4 17" xfId="467"/>
    <cellStyle name="2.1 Tekst stavke 4 18" xfId="468"/>
    <cellStyle name="2.1 Tekst stavke 4 19" xfId="469"/>
    <cellStyle name="2.1 Tekst stavke 4 2" xfId="470"/>
    <cellStyle name="2.1 Tekst stavke 4 20" xfId="471"/>
    <cellStyle name="2.1 Tekst stavke 4 21" xfId="472"/>
    <cellStyle name="2.1 Tekst stavke 4 22" xfId="473"/>
    <cellStyle name="2.1 Tekst stavke 4 23" xfId="474"/>
    <cellStyle name="2.1 Tekst stavke 4 24" xfId="475"/>
    <cellStyle name="2.1 Tekst stavke 4 3" xfId="476"/>
    <cellStyle name="2.1 Tekst stavke 4 4" xfId="477"/>
    <cellStyle name="2.1 Tekst stavke 4 5" xfId="478"/>
    <cellStyle name="2.1 Tekst stavke 4 6" xfId="479"/>
    <cellStyle name="2.1 Tekst stavke 4 7" xfId="480"/>
    <cellStyle name="2.1 Tekst stavke 4 8" xfId="481"/>
    <cellStyle name="2.1 Tekst stavke 4 9" xfId="482"/>
    <cellStyle name="2.1 Tekst stavke 5" xfId="483"/>
    <cellStyle name="2.1 Tekst stavke 5 10" xfId="484"/>
    <cellStyle name="2.1 Tekst stavke 5 11" xfId="485"/>
    <cellStyle name="2.1 Tekst stavke 5 12" xfId="486"/>
    <cellStyle name="2.1 Tekst stavke 5 13" xfId="487"/>
    <cellStyle name="2.1 Tekst stavke 5 14" xfId="488"/>
    <cellStyle name="2.1 Tekst stavke 5 15" xfId="489"/>
    <cellStyle name="2.1 Tekst stavke 5 16" xfId="490"/>
    <cellStyle name="2.1 Tekst stavke 5 17" xfId="491"/>
    <cellStyle name="2.1 Tekst stavke 5 18" xfId="492"/>
    <cellStyle name="2.1 Tekst stavke 5 19" xfId="493"/>
    <cellStyle name="2.1 Tekst stavke 5 2" xfId="494"/>
    <cellStyle name="2.1 Tekst stavke 5 20" xfId="495"/>
    <cellStyle name="2.1 Tekst stavke 5 21" xfId="496"/>
    <cellStyle name="2.1 Tekst stavke 5 22" xfId="497"/>
    <cellStyle name="2.1 Tekst stavke 5 23" xfId="498"/>
    <cellStyle name="2.1 Tekst stavke 5 24" xfId="499"/>
    <cellStyle name="2.1 Tekst stavke 5 3" xfId="500"/>
    <cellStyle name="2.1 Tekst stavke 5 4" xfId="501"/>
    <cellStyle name="2.1 Tekst stavke 5 5" xfId="502"/>
    <cellStyle name="2.1 Tekst stavke 5 6" xfId="503"/>
    <cellStyle name="2.1 Tekst stavke 5 7" xfId="504"/>
    <cellStyle name="2.1 Tekst stavke 5 8" xfId="505"/>
    <cellStyle name="2.1 Tekst stavke 5 9" xfId="506"/>
    <cellStyle name="2.1 Tekst stavke 6" xfId="507"/>
    <cellStyle name="2.1 Tekst stavke 6 10" xfId="508"/>
    <cellStyle name="2.1 Tekst stavke 6 11" xfId="509"/>
    <cellStyle name="2.1 Tekst stavke 6 12" xfId="510"/>
    <cellStyle name="2.1 Tekst stavke 6 13" xfId="511"/>
    <cellStyle name="2.1 Tekst stavke 6 14" xfId="512"/>
    <cellStyle name="2.1 Tekst stavke 6 15" xfId="513"/>
    <cellStyle name="2.1 Tekst stavke 6 16" xfId="514"/>
    <cellStyle name="2.1 Tekst stavke 6 17" xfId="515"/>
    <cellStyle name="2.1 Tekst stavke 6 18" xfId="516"/>
    <cellStyle name="2.1 Tekst stavke 6 19" xfId="517"/>
    <cellStyle name="2.1 Tekst stavke 6 2" xfId="518"/>
    <cellStyle name="2.1 Tekst stavke 6 20" xfId="519"/>
    <cellStyle name="2.1 Tekst stavke 6 21" xfId="520"/>
    <cellStyle name="2.1 Tekst stavke 6 22" xfId="521"/>
    <cellStyle name="2.1 Tekst stavke 6 23" xfId="522"/>
    <cellStyle name="2.1 Tekst stavke 6 24" xfId="523"/>
    <cellStyle name="2.1 Tekst stavke 6 3" xfId="524"/>
    <cellStyle name="2.1 Tekst stavke 6 4" xfId="525"/>
    <cellStyle name="2.1 Tekst stavke 6 5" xfId="526"/>
    <cellStyle name="2.1 Tekst stavke 6 6" xfId="527"/>
    <cellStyle name="2.1 Tekst stavke 6 7" xfId="528"/>
    <cellStyle name="2.1 Tekst stavke 6 8" xfId="529"/>
    <cellStyle name="2.1 Tekst stavke 6 9" xfId="530"/>
    <cellStyle name="2.1 Tekst stavke 7" xfId="531"/>
    <cellStyle name="2.1 Tekst stavke 7 10" xfId="532"/>
    <cellStyle name="2.1 Tekst stavke 7 11" xfId="533"/>
    <cellStyle name="2.1 Tekst stavke 7 12" xfId="534"/>
    <cellStyle name="2.1 Tekst stavke 7 13" xfId="535"/>
    <cellStyle name="2.1 Tekst stavke 7 14" xfId="536"/>
    <cellStyle name="2.1 Tekst stavke 7 15" xfId="537"/>
    <cellStyle name="2.1 Tekst stavke 7 16" xfId="538"/>
    <cellStyle name="2.1 Tekst stavke 7 17" xfId="539"/>
    <cellStyle name="2.1 Tekst stavke 7 18" xfId="540"/>
    <cellStyle name="2.1 Tekst stavke 7 19" xfId="541"/>
    <cellStyle name="2.1 Tekst stavke 7 2" xfId="542"/>
    <cellStyle name="2.1 Tekst stavke 7 20" xfId="543"/>
    <cellStyle name="2.1 Tekst stavke 7 21" xfId="544"/>
    <cellStyle name="2.1 Tekst stavke 7 22" xfId="545"/>
    <cellStyle name="2.1 Tekst stavke 7 23" xfId="546"/>
    <cellStyle name="2.1 Tekst stavke 7 24" xfId="547"/>
    <cellStyle name="2.1 Tekst stavke 7 3" xfId="548"/>
    <cellStyle name="2.1 Tekst stavke 7 4" xfId="549"/>
    <cellStyle name="2.1 Tekst stavke 7 5" xfId="550"/>
    <cellStyle name="2.1 Tekst stavke 7 6" xfId="551"/>
    <cellStyle name="2.1 Tekst stavke 7 7" xfId="552"/>
    <cellStyle name="2.1 Tekst stavke 7 8" xfId="553"/>
    <cellStyle name="2.1 Tekst stavke 7 9" xfId="554"/>
    <cellStyle name="2.1 Tekst stavke 8" xfId="555"/>
    <cellStyle name="2.1 Tekst stavke 8 10" xfId="556"/>
    <cellStyle name="2.1 Tekst stavke 8 11" xfId="557"/>
    <cellStyle name="2.1 Tekst stavke 8 12" xfId="558"/>
    <cellStyle name="2.1 Tekst stavke 8 13" xfId="559"/>
    <cellStyle name="2.1 Tekst stavke 8 14" xfId="560"/>
    <cellStyle name="2.1 Tekst stavke 8 15" xfId="561"/>
    <cellStyle name="2.1 Tekst stavke 8 16" xfId="562"/>
    <cellStyle name="2.1 Tekst stavke 8 17" xfId="563"/>
    <cellStyle name="2.1 Tekst stavke 8 18" xfId="564"/>
    <cellStyle name="2.1 Tekst stavke 8 19" xfId="565"/>
    <cellStyle name="2.1 Tekst stavke 8 2" xfId="566"/>
    <cellStyle name="2.1 Tekst stavke 8 20" xfId="567"/>
    <cellStyle name="2.1 Tekst stavke 8 21" xfId="568"/>
    <cellStyle name="2.1 Tekst stavke 8 22" xfId="569"/>
    <cellStyle name="2.1 Tekst stavke 8 23" xfId="570"/>
    <cellStyle name="2.1 Tekst stavke 8 24" xfId="571"/>
    <cellStyle name="2.1 Tekst stavke 8 3" xfId="572"/>
    <cellStyle name="2.1 Tekst stavke 8 4" xfId="573"/>
    <cellStyle name="2.1 Tekst stavke 8 5" xfId="574"/>
    <cellStyle name="2.1 Tekst stavke 8 6" xfId="575"/>
    <cellStyle name="2.1 Tekst stavke 8 7" xfId="576"/>
    <cellStyle name="2.1 Tekst stavke 8 8" xfId="577"/>
    <cellStyle name="2.1 Tekst stavke 8 9" xfId="578"/>
    <cellStyle name="2.1 Tekst stavke 9" xfId="579"/>
    <cellStyle name="2.1 Tekst stavke 9 10" xfId="580"/>
    <cellStyle name="2.1 Tekst stavke 9 11" xfId="581"/>
    <cellStyle name="2.1 Tekst stavke 9 12" xfId="582"/>
    <cellStyle name="2.1 Tekst stavke 9 13" xfId="583"/>
    <cellStyle name="2.1 Tekst stavke 9 14" xfId="584"/>
    <cellStyle name="2.1 Tekst stavke 9 15" xfId="585"/>
    <cellStyle name="2.1 Tekst stavke 9 16" xfId="586"/>
    <cellStyle name="2.1 Tekst stavke 9 17" xfId="587"/>
    <cellStyle name="2.1 Tekst stavke 9 18" xfId="588"/>
    <cellStyle name="2.1 Tekst stavke 9 19" xfId="589"/>
    <cellStyle name="2.1 Tekst stavke 9 2" xfId="590"/>
    <cellStyle name="2.1 Tekst stavke 9 20" xfId="591"/>
    <cellStyle name="2.1 Tekst stavke 9 21" xfId="592"/>
    <cellStyle name="2.1 Tekst stavke 9 22" xfId="593"/>
    <cellStyle name="2.1 Tekst stavke 9 23" xfId="594"/>
    <cellStyle name="2.1 Tekst stavke 9 24" xfId="595"/>
    <cellStyle name="2.1 Tekst stavke 9 3" xfId="596"/>
    <cellStyle name="2.1 Tekst stavke 9 4" xfId="597"/>
    <cellStyle name="2.1 Tekst stavke 9 5" xfId="598"/>
    <cellStyle name="2.1 Tekst stavke 9 6" xfId="599"/>
    <cellStyle name="2.1 Tekst stavke 9 7" xfId="600"/>
    <cellStyle name="2.1 Tekst stavke 9 8" xfId="601"/>
    <cellStyle name="2.1 Tekst stavke 9 9" xfId="602"/>
    <cellStyle name="20% - Accent1" xfId="603"/>
    <cellStyle name="20% - Accent2" xfId="604"/>
    <cellStyle name="20% - Accent3" xfId="605"/>
    <cellStyle name="20% - Accent4" xfId="606"/>
    <cellStyle name="20% - Accent5" xfId="607"/>
    <cellStyle name="20% - Accent6" xfId="608"/>
    <cellStyle name="20% - Isticanje1 2" xfId="609"/>
    <cellStyle name="20% - Isticanje2 2" xfId="610"/>
    <cellStyle name="20% - Isticanje3 2" xfId="611"/>
    <cellStyle name="20% - Isticanje4 2" xfId="612"/>
    <cellStyle name="20% - Isticanje5 2" xfId="613"/>
    <cellStyle name="20% - Isticanje6 2" xfId="614"/>
    <cellStyle name="3. jed.mjere" xfId="615"/>
    <cellStyle name="4. količina" xfId="616"/>
    <cellStyle name="4. količina 10" xfId="617"/>
    <cellStyle name="4. količina 10 10" xfId="618"/>
    <cellStyle name="4. količina 10 11" xfId="619"/>
    <cellStyle name="4. količina 10 12" xfId="620"/>
    <cellStyle name="4. količina 10 13" xfId="621"/>
    <cellStyle name="4. količina 10 14" xfId="622"/>
    <cellStyle name="4. količina 10 15" xfId="623"/>
    <cellStyle name="4. količina 10 16" xfId="624"/>
    <cellStyle name="4. količina 10 17" xfId="625"/>
    <cellStyle name="4. količina 10 18" xfId="626"/>
    <cellStyle name="4. količina 10 19" xfId="627"/>
    <cellStyle name="4. količina 10 2" xfId="628"/>
    <cellStyle name="4. količina 10 20" xfId="629"/>
    <cellStyle name="4. količina 10 21" xfId="630"/>
    <cellStyle name="4. količina 10 22" xfId="631"/>
    <cellStyle name="4. količina 10 23" xfId="632"/>
    <cellStyle name="4. količina 10 24" xfId="633"/>
    <cellStyle name="4. količina 10 3" xfId="634"/>
    <cellStyle name="4. količina 10 4" xfId="635"/>
    <cellStyle name="4. količina 10 5" xfId="636"/>
    <cellStyle name="4. količina 10 6" xfId="637"/>
    <cellStyle name="4. količina 10 7" xfId="638"/>
    <cellStyle name="4. količina 10 8" xfId="639"/>
    <cellStyle name="4. količina 10 9" xfId="640"/>
    <cellStyle name="4. količina 11" xfId="641"/>
    <cellStyle name="4. količina 11 10" xfId="642"/>
    <cellStyle name="4. količina 11 11" xfId="643"/>
    <cellStyle name="4. količina 11 12" xfId="644"/>
    <cellStyle name="4. količina 11 13" xfId="645"/>
    <cellStyle name="4. količina 11 14" xfId="646"/>
    <cellStyle name="4. količina 11 15" xfId="647"/>
    <cellStyle name="4. količina 11 16" xfId="648"/>
    <cellStyle name="4. količina 11 17" xfId="649"/>
    <cellStyle name="4. količina 11 18" xfId="650"/>
    <cellStyle name="4. količina 11 19" xfId="651"/>
    <cellStyle name="4. količina 11 2" xfId="652"/>
    <cellStyle name="4. količina 11 20" xfId="653"/>
    <cellStyle name="4. količina 11 21" xfId="654"/>
    <cellStyle name="4. količina 11 22" xfId="655"/>
    <cellStyle name="4. količina 11 23" xfId="656"/>
    <cellStyle name="4. količina 11 24" xfId="657"/>
    <cellStyle name="4. količina 11 3" xfId="658"/>
    <cellStyle name="4. količina 11 4" xfId="659"/>
    <cellStyle name="4. količina 11 5" xfId="660"/>
    <cellStyle name="4. količina 11 6" xfId="661"/>
    <cellStyle name="4. količina 11 7" xfId="662"/>
    <cellStyle name="4. količina 11 8" xfId="663"/>
    <cellStyle name="4. količina 11 9" xfId="664"/>
    <cellStyle name="4. količina 12" xfId="665"/>
    <cellStyle name="4. količina 12 10" xfId="666"/>
    <cellStyle name="4. količina 12 11" xfId="667"/>
    <cellStyle name="4. količina 12 12" xfId="668"/>
    <cellStyle name="4. količina 12 13" xfId="669"/>
    <cellStyle name="4. količina 12 14" xfId="670"/>
    <cellStyle name="4. količina 12 15" xfId="671"/>
    <cellStyle name="4. količina 12 16" xfId="672"/>
    <cellStyle name="4. količina 12 17" xfId="673"/>
    <cellStyle name="4. količina 12 18" xfId="674"/>
    <cellStyle name="4. količina 12 19" xfId="675"/>
    <cellStyle name="4. količina 12 2" xfId="676"/>
    <cellStyle name="4. količina 12 20" xfId="677"/>
    <cellStyle name="4. količina 12 21" xfId="678"/>
    <cellStyle name="4. količina 12 22" xfId="679"/>
    <cellStyle name="4. količina 12 23" xfId="680"/>
    <cellStyle name="4. količina 12 24" xfId="681"/>
    <cellStyle name="4. količina 12 3" xfId="682"/>
    <cellStyle name="4. količina 12 4" xfId="683"/>
    <cellStyle name="4. količina 12 5" xfId="684"/>
    <cellStyle name="4. količina 12 6" xfId="685"/>
    <cellStyle name="4. količina 12 7" xfId="686"/>
    <cellStyle name="4. količina 12 8" xfId="687"/>
    <cellStyle name="4. količina 12 9" xfId="688"/>
    <cellStyle name="4. količina 13" xfId="689"/>
    <cellStyle name="4. količina 13 10" xfId="690"/>
    <cellStyle name="4. količina 13 11" xfId="691"/>
    <cellStyle name="4. količina 13 12" xfId="692"/>
    <cellStyle name="4. količina 13 13" xfId="693"/>
    <cellStyle name="4. količina 13 14" xfId="694"/>
    <cellStyle name="4. količina 13 15" xfId="695"/>
    <cellStyle name="4. količina 13 16" xfId="696"/>
    <cellStyle name="4. količina 13 17" xfId="697"/>
    <cellStyle name="4. količina 13 18" xfId="698"/>
    <cellStyle name="4. količina 13 19" xfId="699"/>
    <cellStyle name="4. količina 13 2" xfId="700"/>
    <cellStyle name="4. količina 13 20" xfId="701"/>
    <cellStyle name="4. količina 13 21" xfId="702"/>
    <cellStyle name="4. količina 13 22" xfId="703"/>
    <cellStyle name="4. količina 13 23" xfId="704"/>
    <cellStyle name="4. količina 13 24" xfId="705"/>
    <cellStyle name="4. količina 13 3" xfId="706"/>
    <cellStyle name="4. količina 13 4" xfId="707"/>
    <cellStyle name="4. količina 13 5" xfId="708"/>
    <cellStyle name="4. količina 13 6" xfId="709"/>
    <cellStyle name="4. količina 13 7" xfId="710"/>
    <cellStyle name="4. količina 13 8" xfId="711"/>
    <cellStyle name="4. količina 13 9" xfId="712"/>
    <cellStyle name="4. količina 14" xfId="713"/>
    <cellStyle name="4. količina 15" xfId="714"/>
    <cellStyle name="4. količina 16" xfId="715"/>
    <cellStyle name="4. količina 17" xfId="716"/>
    <cellStyle name="4. količina 18" xfId="717"/>
    <cellStyle name="4. količina 19" xfId="718"/>
    <cellStyle name="4. količina 2" xfId="719"/>
    <cellStyle name="4. količina 2 10" xfId="720"/>
    <cellStyle name="4. količina 2 11" xfId="721"/>
    <cellStyle name="4. količina 2 12" xfId="722"/>
    <cellStyle name="4. količina 2 13" xfId="723"/>
    <cellStyle name="4. količina 2 14" xfId="724"/>
    <cellStyle name="4. količina 2 15" xfId="725"/>
    <cellStyle name="4. količina 2 16" xfId="726"/>
    <cellStyle name="4. količina 2 17" xfId="727"/>
    <cellStyle name="4. količina 2 18" xfId="728"/>
    <cellStyle name="4. količina 2 19" xfId="729"/>
    <cellStyle name="4. količina 2 2" xfId="730"/>
    <cellStyle name="4. količina 2 20" xfId="731"/>
    <cellStyle name="4. količina 2 21" xfId="732"/>
    <cellStyle name="4. količina 2 22" xfId="733"/>
    <cellStyle name="4. količina 2 23" xfId="734"/>
    <cellStyle name="4. količina 2 24" xfId="735"/>
    <cellStyle name="4. količina 2 3" xfId="736"/>
    <cellStyle name="4. količina 2 4" xfId="737"/>
    <cellStyle name="4. količina 2 5" xfId="738"/>
    <cellStyle name="4. količina 2 6" xfId="739"/>
    <cellStyle name="4. količina 2 7" xfId="740"/>
    <cellStyle name="4. količina 2 8" xfId="741"/>
    <cellStyle name="4. količina 2 9" xfId="742"/>
    <cellStyle name="4. količina 20" xfId="743"/>
    <cellStyle name="4. količina 21" xfId="744"/>
    <cellStyle name="4. količina 22" xfId="745"/>
    <cellStyle name="4. količina 23" xfId="746"/>
    <cellStyle name="4. količina 24" xfId="747"/>
    <cellStyle name="4. količina 25" xfId="748"/>
    <cellStyle name="4. količina 26" xfId="749"/>
    <cellStyle name="4. količina 27" xfId="750"/>
    <cellStyle name="4. količina 28" xfId="751"/>
    <cellStyle name="4. količina 29" xfId="752"/>
    <cellStyle name="4. količina 3" xfId="753"/>
    <cellStyle name="4. količina 3 10" xfId="754"/>
    <cellStyle name="4. količina 3 11" xfId="755"/>
    <cellStyle name="4. količina 3 12" xfId="756"/>
    <cellStyle name="4. količina 3 13" xfId="757"/>
    <cellStyle name="4. količina 3 14" xfId="758"/>
    <cellStyle name="4. količina 3 15" xfId="759"/>
    <cellStyle name="4. količina 3 16" xfId="760"/>
    <cellStyle name="4. količina 3 17" xfId="761"/>
    <cellStyle name="4. količina 3 18" xfId="762"/>
    <cellStyle name="4. količina 3 19" xfId="763"/>
    <cellStyle name="4. količina 3 2" xfId="764"/>
    <cellStyle name="4. količina 3 20" xfId="765"/>
    <cellStyle name="4. količina 3 21" xfId="766"/>
    <cellStyle name="4. količina 3 22" xfId="767"/>
    <cellStyle name="4. količina 3 23" xfId="768"/>
    <cellStyle name="4. količina 3 24" xfId="769"/>
    <cellStyle name="4. količina 3 3" xfId="770"/>
    <cellStyle name="4. količina 3 4" xfId="771"/>
    <cellStyle name="4. količina 3 5" xfId="772"/>
    <cellStyle name="4. količina 3 6" xfId="773"/>
    <cellStyle name="4. količina 3 7" xfId="774"/>
    <cellStyle name="4. količina 3 8" xfId="775"/>
    <cellStyle name="4. količina 3 9" xfId="776"/>
    <cellStyle name="4. količina 30" xfId="777"/>
    <cellStyle name="4. količina 31" xfId="778"/>
    <cellStyle name="4. količina 32" xfId="779"/>
    <cellStyle name="4. količina 33" xfId="780"/>
    <cellStyle name="4. količina 34" xfId="781"/>
    <cellStyle name="4. količina 35" xfId="782"/>
    <cellStyle name="4. količina 36" xfId="783"/>
    <cellStyle name="4. količina 4" xfId="784"/>
    <cellStyle name="4. količina 4 10" xfId="785"/>
    <cellStyle name="4. količina 4 11" xfId="786"/>
    <cellStyle name="4. količina 4 12" xfId="787"/>
    <cellStyle name="4. količina 4 13" xfId="788"/>
    <cellStyle name="4. količina 4 14" xfId="789"/>
    <cellStyle name="4. količina 4 15" xfId="790"/>
    <cellStyle name="4. količina 4 16" xfId="791"/>
    <cellStyle name="4. količina 4 17" xfId="792"/>
    <cellStyle name="4. količina 4 18" xfId="793"/>
    <cellStyle name="4. količina 4 19" xfId="794"/>
    <cellStyle name="4. količina 4 2" xfId="795"/>
    <cellStyle name="4. količina 4 20" xfId="796"/>
    <cellStyle name="4. količina 4 21" xfId="797"/>
    <cellStyle name="4. količina 4 22" xfId="798"/>
    <cellStyle name="4. količina 4 23" xfId="799"/>
    <cellStyle name="4. količina 4 24" xfId="800"/>
    <cellStyle name="4. količina 4 3" xfId="801"/>
    <cellStyle name="4. količina 4 4" xfId="802"/>
    <cellStyle name="4. količina 4 5" xfId="803"/>
    <cellStyle name="4. količina 4 6" xfId="804"/>
    <cellStyle name="4. količina 4 7" xfId="805"/>
    <cellStyle name="4. količina 4 8" xfId="806"/>
    <cellStyle name="4. količina 4 9" xfId="807"/>
    <cellStyle name="4. količina 5" xfId="808"/>
    <cellStyle name="4. količina 5 10" xfId="809"/>
    <cellStyle name="4. količina 5 11" xfId="810"/>
    <cellStyle name="4. količina 5 12" xfId="811"/>
    <cellStyle name="4. količina 5 13" xfId="812"/>
    <cellStyle name="4. količina 5 14" xfId="813"/>
    <cellStyle name="4. količina 5 15" xfId="814"/>
    <cellStyle name="4. količina 5 16" xfId="815"/>
    <cellStyle name="4. količina 5 17" xfId="816"/>
    <cellStyle name="4. količina 5 18" xfId="817"/>
    <cellStyle name="4. količina 5 19" xfId="818"/>
    <cellStyle name="4. količina 5 2" xfId="819"/>
    <cellStyle name="4. količina 5 20" xfId="820"/>
    <cellStyle name="4. količina 5 21" xfId="821"/>
    <cellStyle name="4. količina 5 22" xfId="822"/>
    <cellStyle name="4. količina 5 23" xfId="823"/>
    <cellStyle name="4. količina 5 24" xfId="824"/>
    <cellStyle name="4. količina 5 3" xfId="825"/>
    <cellStyle name="4. količina 5 4" xfId="826"/>
    <cellStyle name="4. količina 5 5" xfId="827"/>
    <cellStyle name="4. količina 5 6" xfId="828"/>
    <cellStyle name="4. količina 5 7" xfId="829"/>
    <cellStyle name="4. količina 5 8" xfId="830"/>
    <cellStyle name="4. količina 5 9" xfId="831"/>
    <cellStyle name="4. količina 6" xfId="832"/>
    <cellStyle name="4. količina 6 10" xfId="833"/>
    <cellStyle name="4. količina 6 11" xfId="834"/>
    <cellStyle name="4. količina 6 12" xfId="835"/>
    <cellStyle name="4. količina 6 13" xfId="836"/>
    <cellStyle name="4. količina 6 14" xfId="837"/>
    <cellStyle name="4. količina 6 15" xfId="838"/>
    <cellStyle name="4. količina 6 16" xfId="839"/>
    <cellStyle name="4. količina 6 17" xfId="840"/>
    <cellStyle name="4. količina 6 18" xfId="841"/>
    <cellStyle name="4. količina 6 19" xfId="842"/>
    <cellStyle name="4. količina 6 2" xfId="843"/>
    <cellStyle name="4. količina 6 20" xfId="844"/>
    <cellStyle name="4. količina 6 21" xfId="845"/>
    <cellStyle name="4. količina 6 22" xfId="846"/>
    <cellStyle name="4. količina 6 23" xfId="847"/>
    <cellStyle name="4. količina 6 24" xfId="848"/>
    <cellStyle name="4. količina 6 3" xfId="849"/>
    <cellStyle name="4. količina 6 4" xfId="850"/>
    <cellStyle name="4. količina 6 5" xfId="851"/>
    <cellStyle name="4. količina 6 6" xfId="852"/>
    <cellStyle name="4. količina 6 7" xfId="853"/>
    <cellStyle name="4. količina 6 8" xfId="854"/>
    <cellStyle name="4. količina 6 9" xfId="855"/>
    <cellStyle name="4. količina 7" xfId="856"/>
    <cellStyle name="4. količina 7 10" xfId="857"/>
    <cellStyle name="4. količina 7 11" xfId="858"/>
    <cellStyle name="4. količina 7 12" xfId="859"/>
    <cellStyle name="4. količina 7 13" xfId="860"/>
    <cellStyle name="4. količina 7 14" xfId="861"/>
    <cellStyle name="4. količina 7 15" xfId="862"/>
    <cellStyle name="4. količina 7 16" xfId="863"/>
    <cellStyle name="4. količina 7 17" xfId="864"/>
    <cellStyle name="4. količina 7 18" xfId="865"/>
    <cellStyle name="4. količina 7 19" xfId="866"/>
    <cellStyle name="4. količina 7 2" xfId="867"/>
    <cellStyle name="4. količina 7 20" xfId="868"/>
    <cellStyle name="4. količina 7 21" xfId="869"/>
    <cellStyle name="4. količina 7 22" xfId="870"/>
    <cellStyle name="4. količina 7 23" xfId="871"/>
    <cellStyle name="4. količina 7 24" xfId="872"/>
    <cellStyle name="4. količina 7 3" xfId="873"/>
    <cellStyle name="4. količina 7 4" xfId="874"/>
    <cellStyle name="4. količina 7 5" xfId="875"/>
    <cellStyle name="4. količina 7 6" xfId="876"/>
    <cellStyle name="4. količina 7 7" xfId="877"/>
    <cellStyle name="4. količina 7 8" xfId="878"/>
    <cellStyle name="4. količina 7 9" xfId="879"/>
    <cellStyle name="4. količina 8" xfId="880"/>
    <cellStyle name="4. količina 8 10" xfId="881"/>
    <cellStyle name="4. količina 8 11" xfId="882"/>
    <cellStyle name="4. količina 8 12" xfId="883"/>
    <cellStyle name="4. količina 8 13" xfId="884"/>
    <cellStyle name="4. količina 8 14" xfId="885"/>
    <cellStyle name="4. količina 8 15" xfId="886"/>
    <cellStyle name="4. količina 8 16" xfId="887"/>
    <cellStyle name="4. količina 8 17" xfId="888"/>
    <cellStyle name="4. količina 8 18" xfId="889"/>
    <cellStyle name="4. količina 8 19" xfId="890"/>
    <cellStyle name="4. količina 8 2" xfId="891"/>
    <cellStyle name="4. količina 8 20" xfId="892"/>
    <cellStyle name="4. količina 8 21" xfId="893"/>
    <cellStyle name="4. količina 8 22" xfId="894"/>
    <cellStyle name="4. količina 8 23" xfId="895"/>
    <cellStyle name="4. količina 8 24" xfId="896"/>
    <cellStyle name="4. količina 8 3" xfId="897"/>
    <cellStyle name="4. količina 8 4" xfId="898"/>
    <cellStyle name="4. količina 8 5" xfId="899"/>
    <cellStyle name="4. količina 8 6" xfId="900"/>
    <cellStyle name="4. količina 8 7" xfId="901"/>
    <cellStyle name="4. količina 8 8" xfId="902"/>
    <cellStyle name="4. količina 8 9" xfId="903"/>
    <cellStyle name="4. količina 9" xfId="904"/>
    <cellStyle name="4. količina 9 10" xfId="905"/>
    <cellStyle name="4. količina 9 11" xfId="906"/>
    <cellStyle name="4. količina 9 12" xfId="907"/>
    <cellStyle name="4. količina 9 13" xfId="908"/>
    <cellStyle name="4. količina 9 14" xfId="909"/>
    <cellStyle name="4. količina 9 15" xfId="910"/>
    <cellStyle name="4. količina 9 16" xfId="911"/>
    <cellStyle name="4. količina 9 17" xfId="912"/>
    <cellStyle name="4. količina 9 18" xfId="913"/>
    <cellStyle name="4. količina 9 19" xfId="914"/>
    <cellStyle name="4. količina 9 2" xfId="915"/>
    <cellStyle name="4. količina 9 20" xfId="916"/>
    <cellStyle name="4. količina 9 21" xfId="917"/>
    <cellStyle name="4. količina 9 22" xfId="918"/>
    <cellStyle name="4. količina 9 23" xfId="919"/>
    <cellStyle name="4. količina 9 24" xfId="920"/>
    <cellStyle name="4. količina 9 3" xfId="921"/>
    <cellStyle name="4. količina 9 4" xfId="922"/>
    <cellStyle name="4. količina 9 5" xfId="923"/>
    <cellStyle name="4. količina 9 6" xfId="924"/>
    <cellStyle name="4. količina 9 7" xfId="925"/>
    <cellStyle name="4. količina 9 8" xfId="926"/>
    <cellStyle name="4. količina 9 9" xfId="927"/>
    <cellStyle name="40% - Accent1" xfId="928"/>
    <cellStyle name="40% - Accent2" xfId="929"/>
    <cellStyle name="40% - Accent3" xfId="930"/>
    <cellStyle name="40% - Accent4" xfId="931"/>
    <cellStyle name="40% - Accent5" xfId="932"/>
    <cellStyle name="40% - Accent6" xfId="933"/>
    <cellStyle name="40% - Isticanje1 2" xfId="934"/>
    <cellStyle name="40% - Isticanje2 2" xfId="935"/>
    <cellStyle name="40% - Isticanje3 2" xfId="936"/>
    <cellStyle name="40% - Isticanje4 2" xfId="937"/>
    <cellStyle name="40% - Isticanje5 2" xfId="938"/>
    <cellStyle name="40% - Isticanje6 2" xfId="939"/>
    <cellStyle name="5. jed.cijena" xfId="940"/>
    <cellStyle name="5. jed.cijena 10" xfId="941"/>
    <cellStyle name="5. jed.cijena 10 10" xfId="942"/>
    <cellStyle name="5. jed.cijena 10 11" xfId="943"/>
    <cellStyle name="5. jed.cijena 10 12" xfId="944"/>
    <cellStyle name="5. jed.cijena 10 13" xfId="945"/>
    <cellStyle name="5. jed.cijena 10 14" xfId="946"/>
    <cellStyle name="5. jed.cijena 10 15" xfId="947"/>
    <cellStyle name="5. jed.cijena 10 16" xfId="948"/>
    <cellStyle name="5. jed.cijena 10 17" xfId="949"/>
    <cellStyle name="5. jed.cijena 10 18" xfId="950"/>
    <cellStyle name="5. jed.cijena 10 19" xfId="951"/>
    <cellStyle name="5. jed.cijena 10 2" xfId="952"/>
    <cellStyle name="5. jed.cijena 10 20" xfId="953"/>
    <cellStyle name="5. jed.cijena 10 21" xfId="954"/>
    <cellStyle name="5. jed.cijena 10 22" xfId="955"/>
    <cellStyle name="5. jed.cijena 10 23" xfId="956"/>
    <cellStyle name="5. jed.cijena 10 24" xfId="957"/>
    <cellStyle name="5. jed.cijena 10 3" xfId="958"/>
    <cellStyle name="5. jed.cijena 10 4" xfId="959"/>
    <cellStyle name="5. jed.cijena 10 5" xfId="960"/>
    <cellStyle name="5. jed.cijena 10 6" xfId="961"/>
    <cellStyle name="5. jed.cijena 10 7" xfId="962"/>
    <cellStyle name="5. jed.cijena 10 8" xfId="963"/>
    <cellStyle name="5. jed.cijena 10 9" xfId="964"/>
    <cellStyle name="5. jed.cijena 11" xfId="965"/>
    <cellStyle name="5. jed.cijena 11 10" xfId="966"/>
    <cellStyle name="5. jed.cijena 11 11" xfId="967"/>
    <cellStyle name="5. jed.cijena 11 12" xfId="968"/>
    <cellStyle name="5. jed.cijena 11 13" xfId="969"/>
    <cellStyle name="5. jed.cijena 11 14" xfId="970"/>
    <cellStyle name="5. jed.cijena 11 15" xfId="971"/>
    <cellStyle name="5. jed.cijena 11 16" xfId="972"/>
    <cellStyle name="5. jed.cijena 11 17" xfId="973"/>
    <cellStyle name="5. jed.cijena 11 18" xfId="974"/>
    <cellStyle name="5. jed.cijena 11 19" xfId="975"/>
    <cellStyle name="5. jed.cijena 11 2" xfId="976"/>
    <cellStyle name="5. jed.cijena 11 20" xfId="977"/>
    <cellStyle name="5. jed.cijena 11 21" xfId="978"/>
    <cellStyle name="5. jed.cijena 11 22" xfId="979"/>
    <cellStyle name="5. jed.cijena 11 23" xfId="980"/>
    <cellStyle name="5. jed.cijena 11 24" xfId="981"/>
    <cellStyle name="5. jed.cijena 11 3" xfId="982"/>
    <cellStyle name="5. jed.cijena 11 4" xfId="983"/>
    <cellStyle name="5. jed.cijena 11 5" xfId="984"/>
    <cellStyle name="5. jed.cijena 11 6" xfId="985"/>
    <cellStyle name="5. jed.cijena 11 7" xfId="986"/>
    <cellStyle name="5. jed.cijena 11 8" xfId="987"/>
    <cellStyle name="5. jed.cijena 11 9" xfId="988"/>
    <cellStyle name="5. jed.cijena 12" xfId="989"/>
    <cellStyle name="5. jed.cijena 12 10" xfId="990"/>
    <cellStyle name="5. jed.cijena 12 11" xfId="991"/>
    <cellStyle name="5. jed.cijena 12 12" xfId="992"/>
    <cellStyle name="5. jed.cijena 12 13" xfId="993"/>
    <cellStyle name="5. jed.cijena 12 14" xfId="994"/>
    <cellStyle name="5. jed.cijena 12 15" xfId="995"/>
    <cellStyle name="5. jed.cijena 12 16" xfId="996"/>
    <cellStyle name="5. jed.cijena 12 17" xfId="997"/>
    <cellStyle name="5. jed.cijena 12 18" xfId="998"/>
    <cellStyle name="5. jed.cijena 12 19" xfId="999"/>
    <cellStyle name="5. jed.cijena 12 2" xfId="1000"/>
    <cellStyle name="5. jed.cijena 12 20" xfId="1001"/>
    <cellStyle name="5. jed.cijena 12 21" xfId="1002"/>
    <cellStyle name="5. jed.cijena 12 22" xfId="1003"/>
    <cellStyle name="5. jed.cijena 12 23" xfId="1004"/>
    <cellStyle name="5. jed.cijena 12 24" xfId="1005"/>
    <cellStyle name="5. jed.cijena 12 3" xfId="1006"/>
    <cellStyle name="5. jed.cijena 12 4" xfId="1007"/>
    <cellStyle name="5. jed.cijena 12 5" xfId="1008"/>
    <cellStyle name="5. jed.cijena 12 6" xfId="1009"/>
    <cellStyle name="5. jed.cijena 12 7" xfId="1010"/>
    <cellStyle name="5. jed.cijena 12 8" xfId="1011"/>
    <cellStyle name="5. jed.cijena 12 9" xfId="1012"/>
    <cellStyle name="5. jed.cijena 13" xfId="1013"/>
    <cellStyle name="5. jed.cijena 13 10" xfId="1014"/>
    <cellStyle name="5. jed.cijena 13 11" xfId="1015"/>
    <cellStyle name="5. jed.cijena 13 12" xfId="1016"/>
    <cellStyle name="5. jed.cijena 13 13" xfId="1017"/>
    <cellStyle name="5. jed.cijena 13 14" xfId="1018"/>
    <cellStyle name="5. jed.cijena 13 15" xfId="1019"/>
    <cellStyle name="5. jed.cijena 13 16" xfId="1020"/>
    <cellStyle name="5. jed.cijena 13 17" xfId="1021"/>
    <cellStyle name="5. jed.cijena 13 18" xfId="1022"/>
    <cellStyle name="5. jed.cijena 13 19" xfId="1023"/>
    <cellStyle name="5. jed.cijena 13 2" xfId="1024"/>
    <cellStyle name="5. jed.cijena 13 20" xfId="1025"/>
    <cellStyle name="5. jed.cijena 13 21" xfId="1026"/>
    <cellStyle name="5. jed.cijena 13 22" xfId="1027"/>
    <cellStyle name="5. jed.cijena 13 23" xfId="1028"/>
    <cellStyle name="5. jed.cijena 13 24" xfId="1029"/>
    <cellStyle name="5. jed.cijena 13 3" xfId="1030"/>
    <cellStyle name="5. jed.cijena 13 4" xfId="1031"/>
    <cellStyle name="5. jed.cijena 13 5" xfId="1032"/>
    <cellStyle name="5. jed.cijena 13 6" xfId="1033"/>
    <cellStyle name="5. jed.cijena 13 7" xfId="1034"/>
    <cellStyle name="5. jed.cijena 13 8" xfId="1035"/>
    <cellStyle name="5. jed.cijena 13 9" xfId="1036"/>
    <cellStyle name="5. jed.cijena 14" xfId="1037"/>
    <cellStyle name="5. jed.cijena 15" xfId="1038"/>
    <cellStyle name="5. jed.cijena 16" xfId="1039"/>
    <cellStyle name="5. jed.cijena 17" xfId="1040"/>
    <cellStyle name="5. jed.cijena 18" xfId="1041"/>
    <cellStyle name="5. jed.cijena 19" xfId="1042"/>
    <cellStyle name="5. jed.cijena 2" xfId="1043"/>
    <cellStyle name="5. jed.cijena 2 10" xfId="1044"/>
    <cellStyle name="5. jed.cijena 2 11" xfId="1045"/>
    <cellStyle name="5. jed.cijena 2 12" xfId="1046"/>
    <cellStyle name="5. jed.cijena 2 13" xfId="1047"/>
    <cellStyle name="5. jed.cijena 2 14" xfId="1048"/>
    <cellStyle name="5. jed.cijena 2 15" xfId="1049"/>
    <cellStyle name="5. jed.cijena 2 16" xfId="1050"/>
    <cellStyle name="5. jed.cijena 2 17" xfId="1051"/>
    <cellStyle name="5. jed.cijena 2 18" xfId="1052"/>
    <cellStyle name="5. jed.cijena 2 19" xfId="1053"/>
    <cellStyle name="5. jed.cijena 2 2" xfId="1054"/>
    <cellStyle name="5. jed.cijena 2 20" xfId="1055"/>
    <cellStyle name="5. jed.cijena 2 21" xfId="1056"/>
    <cellStyle name="5. jed.cijena 2 22" xfId="1057"/>
    <cellStyle name="5. jed.cijena 2 23" xfId="1058"/>
    <cellStyle name="5. jed.cijena 2 24" xfId="1059"/>
    <cellStyle name="5. jed.cijena 2 3" xfId="1060"/>
    <cellStyle name="5. jed.cijena 2 4" xfId="1061"/>
    <cellStyle name="5. jed.cijena 2 5" xfId="1062"/>
    <cellStyle name="5. jed.cijena 2 6" xfId="1063"/>
    <cellStyle name="5. jed.cijena 2 7" xfId="1064"/>
    <cellStyle name="5. jed.cijena 2 8" xfId="1065"/>
    <cellStyle name="5. jed.cijena 2 9" xfId="1066"/>
    <cellStyle name="5. jed.cijena 20" xfId="1067"/>
    <cellStyle name="5. jed.cijena 21" xfId="1068"/>
    <cellStyle name="5. jed.cijena 22" xfId="1069"/>
    <cellStyle name="5. jed.cijena 23" xfId="1070"/>
    <cellStyle name="5. jed.cijena 24" xfId="1071"/>
    <cellStyle name="5. jed.cijena 25" xfId="1072"/>
    <cellStyle name="5. jed.cijena 26" xfId="1073"/>
    <cellStyle name="5. jed.cijena 27" xfId="1074"/>
    <cellStyle name="5. jed.cijena 28" xfId="1075"/>
    <cellStyle name="5. jed.cijena 29" xfId="1076"/>
    <cellStyle name="5. jed.cijena 3" xfId="1077"/>
    <cellStyle name="5. jed.cijena 3 10" xfId="1078"/>
    <cellStyle name="5. jed.cijena 3 11" xfId="1079"/>
    <cellStyle name="5. jed.cijena 3 12" xfId="1080"/>
    <cellStyle name="5. jed.cijena 3 13" xfId="1081"/>
    <cellStyle name="5. jed.cijena 3 14" xfId="1082"/>
    <cellStyle name="5. jed.cijena 3 15" xfId="1083"/>
    <cellStyle name="5. jed.cijena 3 16" xfId="1084"/>
    <cellStyle name="5. jed.cijena 3 17" xfId="1085"/>
    <cellStyle name="5. jed.cijena 3 18" xfId="1086"/>
    <cellStyle name="5. jed.cijena 3 19" xfId="1087"/>
    <cellStyle name="5. jed.cijena 3 2" xfId="1088"/>
    <cellStyle name="5. jed.cijena 3 20" xfId="1089"/>
    <cellStyle name="5. jed.cijena 3 21" xfId="1090"/>
    <cellStyle name="5. jed.cijena 3 22" xfId="1091"/>
    <cellStyle name="5. jed.cijena 3 23" xfId="1092"/>
    <cellStyle name="5. jed.cijena 3 24" xfId="1093"/>
    <cellStyle name="5. jed.cijena 3 3" xfId="1094"/>
    <cellStyle name="5. jed.cijena 3 4" xfId="1095"/>
    <cellStyle name="5. jed.cijena 3 5" xfId="1096"/>
    <cellStyle name="5. jed.cijena 3 6" xfId="1097"/>
    <cellStyle name="5. jed.cijena 3 7" xfId="1098"/>
    <cellStyle name="5. jed.cijena 3 8" xfId="1099"/>
    <cellStyle name="5. jed.cijena 3 9" xfId="1100"/>
    <cellStyle name="5. jed.cijena 30" xfId="1101"/>
    <cellStyle name="5. jed.cijena 31" xfId="1102"/>
    <cellStyle name="5. jed.cijena 32" xfId="1103"/>
    <cellStyle name="5. jed.cijena 33" xfId="1104"/>
    <cellStyle name="5. jed.cijena 34" xfId="1105"/>
    <cellStyle name="5. jed.cijena 35" xfId="1106"/>
    <cellStyle name="5. jed.cijena 36" xfId="1107"/>
    <cellStyle name="5. jed.cijena 4" xfId="1108"/>
    <cellStyle name="5. jed.cijena 4 10" xfId="1109"/>
    <cellStyle name="5. jed.cijena 4 11" xfId="1110"/>
    <cellStyle name="5. jed.cijena 4 12" xfId="1111"/>
    <cellStyle name="5. jed.cijena 4 13" xfId="1112"/>
    <cellStyle name="5. jed.cijena 4 14" xfId="1113"/>
    <cellStyle name="5. jed.cijena 4 15" xfId="1114"/>
    <cellStyle name="5. jed.cijena 4 16" xfId="1115"/>
    <cellStyle name="5. jed.cijena 4 17" xfId="1116"/>
    <cellStyle name="5. jed.cijena 4 18" xfId="1117"/>
    <cellStyle name="5. jed.cijena 4 19" xfId="1118"/>
    <cellStyle name="5. jed.cijena 4 2" xfId="1119"/>
    <cellStyle name="5. jed.cijena 4 20" xfId="1120"/>
    <cellStyle name="5. jed.cijena 4 21" xfId="1121"/>
    <cellStyle name="5. jed.cijena 4 22" xfId="1122"/>
    <cellStyle name="5. jed.cijena 4 23" xfId="1123"/>
    <cellStyle name="5. jed.cijena 4 24" xfId="1124"/>
    <cellStyle name="5. jed.cijena 4 3" xfId="1125"/>
    <cellStyle name="5. jed.cijena 4 4" xfId="1126"/>
    <cellStyle name="5. jed.cijena 4 5" xfId="1127"/>
    <cellStyle name="5. jed.cijena 4 6" xfId="1128"/>
    <cellStyle name="5. jed.cijena 4 7" xfId="1129"/>
    <cellStyle name="5. jed.cijena 4 8" xfId="1130"/>
    <cellStyle name="5. jed.cijena 4 9" xfId="1131"/>
    <cellStyle name="5. jed.cijena 5" xfId="1132"/>
    <cellStyle name="5. jed.cijena 5 10" xfId="1133"/>
    <cellStyle name="5. jed.cijena 5 11" xfId="1134"/>
    <cellStyle name="5. jed.cijena 5 12" xfId="1135"/>
    <cellStyle name="5. jed.cijena 5 13" xfId="1136"/>
    <cellStyle name="5. jed.cijena 5 14" xfId="1137"/>
    <cellStyle name="5. jed.cijena 5 15" xfId="1138"/>
    <cellStyle name="5. jed.cijena 5 16" xfId="1139"/>
    <cellStyle name="5. jed.cijena 5 17" xfId="1140"/>
    <cellStyle name="5. jed.cijena 5 18" xfId="1141"/>
    <cellStyle name="5. jed.cijena 5 19" xfId="1142"/>
    <cellStyle name="5. jed.cijena 5 2" xfId="1143"/>
    <cellStyle name="5. jed.cijena 5 20" xfId="1144"/>
    <cellStyle name="5. jed.cijena 5 21" xfId="1145"/>
    <cellStyle name="5. jed.cijena 5 22" xfId="1146"/>
    <cellStyle name="5. jed.cijena 5 23" xfId="1147"/>
    <cellStyle name="5. jed.cijena 5 24" xfId="1148"/>
    <cellStyle name="5. jed.cijena 5 3" xfId="1149"/>
    <cellStyle name="5. jed.cijena 5 4" xfId="1150"/>
    <cellStyle name="5. jed.cijena 5 5" xfId="1151"/>
    <cellStyle name="5. jed.cijena 5 6" xfId="1152"/>
    <cellStyle name="5. jed.cijena 5 7" xfId="1153"/>
    <cellStyle name="5. jed.cijena 5 8" xfId="1154"/>
    <cellStyle name="5. jed.cijena 5 9" xfId="1155"/>
    <cellStyle name="5. jed.cijena 6" xfId="1156"/>
    <cellStyle name="5. jed.cijena 6 10" xfId="1157"/>
    <cellStyle name="5. jed.cijena 6 11" xfId="1158"/>
    <cellStyle name="5. jed.cijena 6 12" xfId="1159"/>
    <cellStyle name="5. jed.cijena 6 13" xfId="1160"/>
    <cellStyle name="5. jed.cijena 6 14" xfId="1161"/>
    <cellStyle name="5. jed.cijena 6 15" xfId="1162"/>
    <cellStyle name="5. jed.cijena 6 16" xfId="1163"/>
    <cellStyle name="5. jed.cijena 6 17" xfId="1164"/>
    <cellStyle name="5. jed.cijena 6 18" xfId="1165"/>
    <cellStyle name="5. jed.cijena 6 19" xfId="1166"/>
    <cellStyle name="5. jed.cijena 6 2" xfId="1167"/>
    <cellStyle name="5. jed.cijena 6 20" xfId="1168"/>
    <cellStyle name="5. jed.cijena 6 21" xfId="1169"/>
    <cellStyle name="5. jed.cijena 6 22" xfId="1170"/>
    <cellStyle name="5. jed.cijena 6 23" xfId="1171"/>
    <cellStyle name="5. jed.cijena 6 24" xfId="1172"/>
    <cellStyle name="5. jed.cijena 6 3" xfId="1173"/>
    <cellStyle name="5. jed.cijena 6 4" xfId="1174"/>
    <cellStyle name="5. jed.cijena 6 5" xfId="1175"/>
    <cellStyle name="5. jed.cijena 6 6" xfId="1176"/>
    <cellStyle name="5. jed.cijena 6 7" xfId="1177"/>
    <cellStyle name="5. jed.cijena 6 8" xfId="1178"/>
    <cellStyle name="5. jed.cijena 6 9" xfId="1179"/>
    <cellStyle name="5. jed.cijena 7" xfId="1180"/>
    <cellStyle name="5. jed.cijena 7 10" xfId="1181"/>
    <cellStyle name="5. jed.cijena 7 11" xfId="1182"/>
    <cellStyle name="5. jed.cijena 7 12" xfId="1183"/>
    <cellStyle name="5. jed.cijena 7 13" xfId="1184"/>
    <cellStyle name="5. jed.cijena 7 14" xfId="1185"/>
    <cellStyle name="5. jed.cijena 7 15" xfId="1186"/>
    <cellStyle name="5. jed.cijena 7 16" xfId="1187"/>
    <cellStyle name="5. jed.cijena 7 17" xfId="1188"/>
    <cellStyle name="5. jed.cijena 7 18" xfId="1189"/>
    <cellStyle name="5. jed.cijena 7 19" xfId="1190"/>
    <cellStyle name="5. jed.cijena 7 2" xfId="1191"/>
    <cellStyle name="5. jed.cijena 7 20" xfId="1192"/>
    <cellStyle name="5. jed.cijena 7 21" xfId="1193"/>
    <cellStyle name="5. jed.cijena 7 22" xfId="1194"/>
    <cellStyle name="5. jed.cijena 7 23" xfId="1195"/>
    <cellStyle name="5. jed.cijena 7 24" xfId="1196"/>
    <cellStyle name="5. jed.cijena 7 3" xfId="1197"/>
    <cellStyle name="5. jed.cijena 7 4" xfId="1198"/>
    <cellStyle name="5. jed.cijena 7 5" xfId="1199"/>
    <cellStyle name="5. jed.cijena 7 6" xfId="1200"/>
    <cellStyle name="5. jed.cijena 7 7" xfId="1201"/>
    <cellStyle name="5. jed.cijena 7 8" xfId="1202"/>
    <cellStyle name="5. jed.cijena 7 9" xfId="1203"/>
    <cellStyle name="5. jed.cijena 8" xfId="1204"/>
    <cellStyle name="5. jed.cijena 8 10" xfId="1205"/>
    <cellStyle name="5. jed.cijena 8 11" xfId="1206"/>
    <cellStyle name="5. jed.cijena 8 12" xfId="1207"/>
    <cellStyle name="5. jed.cijena 8 13" xfId="1208"/>
    <cellStyle name="5. jed.cijena 8 14" xfId="1209"/>
    <cellStyle name="5. jed.cijena 8 15" xfId="1210"/>
    <cellStyle name="5. jed.cijena 8 16" xfId="1211"/>
    <cellStyle name="5. jed.cijena 8 17" xfId="1212"/>
    <cellStyle name="5. jed.cijena 8 18" xfId="1213"/>
    <cellStyle name="5. jed.cijena 8 19" xfId="1214"/>
    <cellStyle name="5. jed.cijena 8 2" xfId="1215"/>
    <cellStyle name="5. jed.cijena 8 20" xfId="1216"/>
    <cellStyle name="5. jed.cijena 8 21" xfId="1217"/>
    <cellStyle name="5. jed.cijena 8 22" xfId="1218"/>
    <cellStyle name="5. jed.cijena 8 23" xfId="1219"/>
    <cellStyle name="5. jed.cijena 8 24" xfId="1220"/>
    <cellStyle name="5. jed.cijena 8 3" xfId="1221"/>
    <cellStyle name="5. jed.cijena 8 4" xfId="1222"/>
    <cellStyle name="5. jed.cijena 8 5" xfId="1223"/>
    <cellStyle name="5. jed.cijena 8 6" xfId="1224"/>
    <cellStyle name="5. jed.cijena 8 7" xfId="1225"/>
    <cellStyle name="5. jed.cijena 8 8" xfId="1226"/>
    <cellStyle name="5. jed.cijena 8 9" xfId="1227"/>
    <cellStyle name="5. jed.cijena 9" xfId="1228"/>
    <cellStyle name="5. jed.cijena 9 10" xfId="1229"/>
    <cellStyle name="5. jed.cijena 9 11" xfId="1230"/>
    <cellStyle name="5. jed.cijena 9 12" xfId="1231"/>
    <cellStyle name="5. jed.cijena 9 13" xfId="1232"/>
    <cellStyle name="5. jed.cijena 9 14" xfId="1233"/>
    <cellStyle name="5. jed.cijena 9 15" xfId="1234"/>
    <cellStyle name="5. jed.cijena 9 16" xfId="1235"/>
    <cellStyle name="5. jed.cijena 9 17" xfId="1236"/>
    <cellStyle name="5. jed.cijena 9 18" xfId="1237"/>
    <cellStyle name="5. jed.cijena 9 19" xfId="1238"/>
    <cellStyle name="5. jed.cijena 9 2" xfId="1239"/>
    <cellStyle name="5. jed.cijena 9 20" xfId="1240"/>
    <cellStyle name="5. jed.cijena 9 21" xfId="1241"/>
    <cellStyle name="5. jed.cijena 9 22" xfId="1242"/>
    <cellStyle name="5. jed.cijena 9 23" xfId="1243"/>
    <cellStyle name="5. jed.cijena 9 24" xfId="1244"/>
    <cellStyle name="5. jed.cijena 9 3" xfId="1245"/>
    <cellStyle name="5. jed.cijena 9 4" xfId="1246"/>
    <cellStyle name="5. jed.cijena 9 5" xfId="1247"/>
    <cellStyle name="5. jed.cijena 9 6" xfId="1248"/>
    <cellStyle name="5. jed.cijena 9 7" xfId="1249"/>
    <cellStyle name="5. jed.cijena 9 8" xfId="1250"/>
    <cellStyle name="5. jed.cijena 9 9" xfId="1251"/>
    <cellStyle name="6.uk.cijena" xfId="1252"/>
    <cellStyle name="6.uk.cijena 10" xfId="1253"/>
    <cellStyle name="6.uk.cijena 10 10" xfId="1254"/>
    <cellStyle name="6.uk.cijena 10 11" xfId="1255"/>
    <cellStyle name="6.uk.cijena 10 12" xfId="1256"/>
    <cellStyle name="6.uk.cijena 10 13" xfId="1257"/>
    <cellStyle name="6.uk.cijena 10 14" xfId="1258"/>
    <cellStyle name="6.uk.cijena 10 15" xfId="1259"/>
    <cellStyle name="6.uk.cijena 10 16" xfId="1260"/>
    <cellStyle name="6.uk.cijena 10 17" xfId="1261"/>
    <cellStyle name="6.uk.cijena 10 18" xfId="1262"/>
    <cellStyle name="6.uk.cijena 10 19" xfId="1263"/>
    <cellStyle name="6.uk.cijena 10 2" xfId="1264"/>
    <cellStyle name="6.uk.cijena 10 20" xfId="1265"/>
    <cellStyle name="6.uk.cijena 10 21" xfId="1266"/>
    <cellStyle name="6.uk.cijena 10 22" xfId="1267"/>
    <cellStyle name="6.uk.cijena 10 23" xfId="1268"/>
    <cellStyle name="6.uk.cijena 10 24" xfId="1269"/>
    <cellStyle name="6.uk.cijena 10 3" xfId="1270"/>
    <cellStyle name="6.uk.cijena 10 4" xfId="1271"/>
    <cellStyle name="6.uk.cijena 10 5" xfId="1272"/>
    <cellStyle name="6.uk.cijena 10 6" xfId="1273"/>
    <cellStyle name="6.uk.cijena 10 7" xfId="1274"/>
    <cellStyle name="6.uk.cijena 10 8" xfId="1275"/>
    <cellStyle name="6.uk.cijena 10 9" xfId="1276"/>
    <cellStyle name="6.uk.cijena 11" xfId="1277"/>
    <cellStyle name="6.uk.cijena 11 10" xfId="1278"/>
    <cellStyle name="6.uk.cijena 11 11" xfId="1279"/>
    <cellStyle name="6.uk.cijena 11 12" xfId="1280"/>
    <cellStyle name="6.uk.cijena 11 13" xfId="1281"/>
    <cellStyle name="6.uk.cijena 11 14" xfId="1282"/>
    <cellStyle name="6.uk.cijena 11 15" xfId="1283"/>
    <cellStyle name="6.uk.cijena 11 16" xfId="1284"/>
    <cellStyle name="6.uk.cijena 11 17" xfId="1285"/>
    <cellStyle name="6.uk.cijena 11 18" xfId="1286"/>
    <cellStyle name="6.uk.cijena 11 19" xfId="1287"/>
    <cellStyle name="6.uk.cijena 11 2" xfId="1288"/>
    <cellStyle name="6.uk.cijena 11 20" xfId="1289"/>
    <cellStyle name="6.uk.cijena 11 21" xfId="1290"/>
    <cellStyle name="6.uk.cijena 11 22" xfId="1291"/>
    <cellStyle name="6.uk.cijena 11 23" xfId="1292"/>
    <cellStyle name="6.uk.cijena 11 24" xfId="1293"/>
    <cellStyle name="6.uk.cijena 11 3" xfId="1294"/>
    <cellStyle name="6.uk.cijena 11 4" xfId="1295"/>
    <cellStyle name="6.uk.cijena 11 5" xfId="1296"/>
    <cellStyle name="6.uk.cijena 11 6" xfId="1297"/>
    <cellStyle name="6.uk.cijena 11 7" xfId="1298"/>
    <cellStyle name="6.uk.cijena 11 8" xfId="1299"/>
    <cellStyle name="6.uk.cijena 11 9" xfId="1300"/>
    <cellStyle name="6.uk.cijena 12" xfId="1301"/>
    <cellStyle name="6.uk.cijena 12 10" xfId="1302"/>
    <cellStyle name="6.uk.cijena 12 11" xfId="1303"/>
    <cellStyle name="6.uk.cijena 12 12" xfId="1304"/>
    <cellStyle name="6.uk.cijena 12 13" xfId="1305"/>
    <cellStyle name="6.uk.cijena 12 14" xfId="1306"/>
    <cellStyle name="6.uk.cijena 12 15" xfId="1307"/>
    <cellStyle name="6.uk.cijena 12 16" xfId="1308"/>
    <cellStyle name="6.uk.cijena 12 17" xfId="1309"/>
    <cellStyle name="6.uk.cijena 12 18" xfId="1310"/>
    <cellStyle name="6.uk.cijena 12 19" xfId="1311"/>
    <cellStyle name="6.uk.cijena 12 2" xfId="1312"/>
    <cellStyle name="6.uk.cijena 12 20" xfId="1313"/>
    <cellStyle name="6.uk.cijena 12 21" xfId="1314"/>
    <cellStyle name="6.uk.cijena 12 22" xfId="1315"/>
    <cellStyle name="6.uk.cijena 12 23" xfId="1316"/>
    <cellStyle name="6.uk.cijena 12 24" xfId="1317"/>
    <cellStyle name="6.uk.cijena 12 3" xfId="1318"/>
    <cellStyle name="6.uk.cijena 12 4" xfId="1319"/>
    <cellStyle name="6.uk.cijena 12 5" xfId="1320"/>
    <cellStyle name="6.uk.cijena 12 6" xfId="1321"/>
    <cellStyle name="6.uk.cijena 12 7" xfId="1322"/>
    <cellStyle name="6.uk.cijena 12 8" xfId="1323"/>
    <cellStyle name="6.uk.cijena 12 9" xfId="1324"/>
    <cellStyle name="6.uk.cijena 13" xfId="1325"/>
    <cellStyle name="6.uk.cijena 13 10" xfId="1326"/>
    <cellStyle name="6.uk.cijena 13 11" xfId="1327"/>
    <cellStyle name="6.uk.cijena 13 12" xfId="1328"/>
    <cellStyle name="6.uk.cijena 13 13" xfId="1329"/>
    <cellStyle name="6.uk.cijena 13 14" xfId="1330"/>
    <cellStyle name="6.uk.cijena 13 15" xfId="1331"/>
    <cellStyle name="6.uk.cijena 13 16" xfId="1332"/>
    <cellStyle name="6.uk.cijena 13 17" xfId="1333"/>
    <cellStyle name="6.uk.cijena 13 18" xfId="1334"/>
    <cellStyle name="6.uk.cijena 13 19" xfId="1335"/>
    <cellStyle name="6.uk.cijena 13 2" xfId="1336"/>
    <cellStyle name="6.uk.cijena 13 20" xfId="1337"/>
    <cellStyle name="6.uk.cijena 13 21" xfId="1338"/>
    <cellStyle name="6.uk.cijena 13 22" xfId="1339"/>
    <cellStyle name="6.uk.cijena 13 23" xfId="1340"/>
    <cellStyle name="6.uk.cijena 13 24" xfId="1341"/>
    <cellStyle name="6.uk.cijena 13 3" xfId="1342"/>
    <cellStyle name="6.uk.cijena 13 4" xfId="1343"/>
    <cellStyle name="6.uk.cijena 13 5" xfId="1344"/>
    <cellStyle name="6.uk.cijena 13 6" xfId="1345"/>
    <cellStyle name="6.uk.cijena 13 7" xfId="1346"/>
    <cellStyle name="6.uk.cijena 13 8" xfId="1347"/>
    <cellStyle name="6.uk.cijena 13 9" xfId="1348"/>
    <cellStyle name="6.uk.cijena 14" xfId="1349"/>
    <cellStyle name="6.uk.cijena 15" xfId="1350"/>
    <cellStyle name="6.uk.cijena 16" xfId="1351"/>
    <cellStyle name="6.uk.cijena 17" xfId="1352"/>
    <cellStyle name="6.uk.cijena 18" xfId="1353"/>
    <cellStyle name="6.uk.cijena 19" xfId="1354"/>
    <cellStyle name="6.uk.cijena 2" xfId="1355"/>
    <cellStyle name="6.uk.cijena 2 10" xfId="1356"/>
    <cellStyle name="6.uk.cijena 2 11" xfId="1357"/>
    <cellStyle name="6.uk.cijena 2 12" xfId="1358"/>
    <cellStyle name="6.uk.cijena 2 13" xfId="1359"/>
    <cellStyle name="6.uk.cijena 2 14" xfId="1360"/>
    <cellStyle name="6.uk.cijena 2 15" xfId="1361"/>
    <cellStyle name="6.uk.cijena 2 16" xfId="1362"/>
    <cellStyle name="6.uk.cijena 2 17" xfId="1363"/>
    <cellStyle name="6.uk.cijena 2 18" xfId="1364"/>
    <cellStyle name="6.uk.cijena 2 19" xfId="1365"/>
    <cellStyle name="6.uk.cijena 2 2" xfId="1366"/>
    <cellStyle name="6.uk.cijena 2 20" xfId="1367"/>
    <cellStyle name="6.uk.cijena 2 21" xfId="1368"/>
    <cellStyle name="6.uk.cijena 2 22" xfId="1369"/>
    <cellStyle name="6.uk.cijena 2 23" xfId="1370"/>
    <cellStyle name="6.uk.cijena 2 24" xfId="1371"/>
    <cellStyle name="6.uk.cijena 2 3" xfId="1372"/>
    <cellStyle name="6.uk.cijena 2 4" xfId="1373"/>
    <cellStyle name="6.uk.cijena 2 5" xfId="1374"/>
    <cellStyle name="6.uk.cijena 2 6" xfId="1375"/>
    <cellStyle name="6.uk.cijena 2 7" xfId="1376"/>
    <cellStyle name="6.uk.cijena 2 8" xfId="1377"/>
    <cellStyle name="6.uk.cijena 2 9" xfId="1378"/>
    <cellStyle name="6.uk.cijena 20" xfId="1379"/>
    <cellStyle name="6.uk.cijena 21" xfId="1380"/>
    <cellStyle name="6.uk.cijena 22" xfId="1381"/>
    <cellStyle name="6.uk.cijena 23" xfId="1382"/>
    <cellStyle name="6.uk.cijena 24" xfId="1383"/>
    <cellStyle name="6.uk.cijena 25" xfId="1384"/>
    <cellStyle name="6.uk.cijena 26" xfId="1385"/>
    <cellStyle name="6.uk.cijena 27" xfId="1386"/>
    <cellStyle name="6.uk.cijena 28" xfId="1387"/>
    <cellStyle name="6.uk.cijena 29" xfId="1388"/>
    <cellStyle name="6.uk.cijena 3" xfId="1389"/>
    <cellStyle name="6.uk.cijena 3 10" xfId="1390"/>
    <cellStyle name="6.uk.cijena 3 11" xfId="1391"/>
    <cellStyle name="6.uk.cijena 3 12" xfId="1392"/>
    <cellStyle name="6.uk.cijena 3 13" xfId="1393"/>
    <cellStyle name="6.uk.cijena 3 14" xfId="1394"/>
    <cellStyle name="6.uk.cijena 3 15" xfId="1395"/>
    <cellStyle name="6.uk.cijena 3 16" xfId="1396"/>
    <cellStyle name="6.uk.cijena 3 17" xfId="1397"/>
    <cellStyle name="6.uk.cijena 3 18" xfId="1398"/>
    <cellStyle name="6.uk.cijena 3 19" xfId="1399"/>
    <cellStyle name="6.uk.cijena 3 2" xfId="1400"/>
    <cellStyle name="6.uk.cijena 3 20" xfId="1401"/>
    <cellStyle name="6.uk.cijena 3 21" xfId="1402"/>
    <cellStyle name="6.uk.cijena 3 22" xfId="1403"/>
    <cellStyle name="6.uk.cijena 3 23" xfId="1404"/>
    <cellStyle name="6.uk.cijena 3 24" xfId="1405"/>
    <cellStyle name="6.uk.cijena 3 3" xfId="1406"/>
    <cellStyle name="6.uk.cijena 3 4" xfId="1407"/>
    <cellStyle name="6.uk.cijena 3 5" xfId="1408"/>
    <cellStyle name="6.uk.cijena 3 6" xfId="1409"/>
    <cellStyle name="6.uk.cijena 3 7" xfId="1410"/>
    <cellStyle name="6.uk.cijena 3 8" xfId="1411"/>
    <cellStyle name="6.uk.cijena 3 9" xfId="1412"/>
    <cellStyle name="6.uk.cijena 30" xfId="1413"/>
    <cellStyle name="6.uk.cijena 31" xfId="1414"/>
    <cellStyle name="6.uk.cijena 32" xfId="1415"/>
    <cellStyle name="6.uk.cijena 33" xfId="1416"/>
    <cellStyle name="6.uk.cijena 34" xfId="1417"/>
    <cellStyle name="6.uk.cijena 35" xfId="1418"/>
    <cellStyle name="6.uk.cijena 36" xfId="1419"/>
    <cellStyle name="6.uk.cijena 4" xfId="1420"/>
    <cellStyle name="6.uk.cijena 4 10" xfId="1421"/>
    <cellStyle name="6.uk.cijena 4 11" xfId="1422"/>
    <cellStyle name="6.uk.cijena 4 12" xfId="1423"/>
    <cellStyle name="6.uk.cijena 4 13" xfId="1424"/>
    <cellStyle name="6.uk.cijena 4 14" xfId="1425"/>
    <cellStyle name="6.uk.cijena 4 15" xfId="1426"/>
    <cellStyle name="6.uk.cijena 4 16" xfId="1427"/>
    <cellStyle name="6.uk.cijena 4 17" xfId="1428"/>
    <cellStyle name="6.uk.cijena 4 18" xfId="1429"/>
    <cellStyle name="6.uk.cijena 4 19" xfId="1430"/>
    <cellStyle name="6.uk.cijena 4 2" xfId="1431"/>
    <cellStyle name="6.uk.cijena 4 20" xfId="1432"/>
    <cellStyle name="6.uk.cijena 4 21" xfId="1433"/>
    <cellStyle name="6.uk.cijena 4 22" xfId="1434"/>
    <cellStyle name="6.uk.cijena 4 23" xfId="1435"/>
    <cellStyle name="6.uk.cijena 4 24" xfId="1436"/>
    <cellStyle name="6.uk.cijena 4 3" xfId="1437"/>
    <cellStyle name="6.uk.cijena 4 4" xfId="1438"/>
    <cellStyle name="6.uk.cijena 4 5" xfId="1439"/>
    <cellStyle name="6.uk.cijena 4 6" xfId="1440"/>
    <cellStyle name="6.uk.cijena 4 7" xfId="1441"/>
    <cellStyle name="6.uk.cijena 4 8" xfId="1442"/>
    <cellStyle name="6.uk.cijena 4 9" xfId="1443"/>
    <cellStyle name="6.uk.cijena 5" xfId="1444"/>
    <cellStyle name="6.uk.cijena 5 10" xfId="1445"/>
    <cellStyle name="6.uk.cijena 5 11" xfId="1446"/>
    <cellStyle name="6.uk.cijena 5 12" xfId="1447"/>
    <cellStyle name="6.uk.cijena 5 13" xfId="1448"/>
    <cellStyle name="6.uk.cijena 5 14" xfId="1449"/>
    <cellStyle name="6.uk.cijena 5 15" xfId="1450"/>
    <cellStyle name="6.uk.cijena 5 16" xfId="1451"/>
    <cellStyle name="6.uk.cijena 5 17" xfId="1452"/>
    <cellStyle name="6.uk.cijena 5 18" xfId="1453"/>
    <cellStyle name="6.uk.cijena 5 19" xfId="1454"/>
    <cellStyle name="6.uk.cijena 5 2" xfId="1455"/>
    <cellStyle name="6.uk.cijena 5 20" xfId="1456"/>
    <cellStyle name="6.uk.cijena 5 21" xfId="1457"/>
    <cellStyle name="6.uk.cijena 5 22" xfId="1458"/>
    <cellStyle name="6.uk.cijena 5 23" xfId="1459"/>
    <cellStyle name="6.uk.cijena 5 24" xfId="1460"/>
    <cellStyle name="6.uk.cijena 5 3" xfId="1461"/>
    <cellStyle name="6.uk.cijena 5 4" xfId="1462"/>
    <cellStyle name="6.uk.cijena 5 5" xfId="1463"/>
    <cellStyle name="6.uk.cijena 5 6" xfId="1464"/>
    <cellStyle name="6.uk.cijena 5 7" xfId="1465"/>
    <cellStyle name="6.uk.cijena 5 8" xfId="1466"/>
    <cellStyle name="6.uk.cijena 5 9" xfId="1467"/>
    <cellStyle name="6.uk.cijena 6" xfId="1468"/>
    <cellStyle name="6.uk.cijena 6 10" xfId="1469"/>
    <cellStyle name="6.uk.cijena 6 11" xfId="1470"/>
    <cellStyle name="6.uk.cijena 6 12" xfId="1471"/>
    <cellStyle name="6.uk.cijena 6 13" xfId="1472"/>
    <cellStyle name="6.uk.cijena 6 14" xfId="1473"/>
    <cellStyle name="6.uk.cijena 6 15" xfId="1474"/>
    <cellStyle name="6.uk.cijena 6 16" xfId="1475"/>
    <cellStyle name="6.uk.cijena 6 17" xfId="1476"/>
    <cellStyle name="6.uk.cijena 6 18" xfId="1477"/>
    <cellStyle name="6.uk.cijena 6 19" xfId="1478"/>
    <cellStyle name="6.uk.cijena 6 2" xfId="1479"/>
    <cellStyle name="6.uk.cijena 6 20" xfId="1480"/>
    <cellStyle name="6.uk.cijena 6 21" xfId="1481"/>
    <cellStyle name="6.uk.cijena 6 22" xfId="1482"/>
    <cellStyle name="6.uk.cijena 6 23" xfId="1483"/>
    <cellStyle name="6.uk.cijena 6 24" xfId="1484"/>
    <cellStyle name="6.uk.cijena 6 3" xfId="1485"/>
    <cellStyle name="6.uk.cijena 6 4" xfId="1486"/>
    <cellStyle name="6.uk.cijena 6 5" xfId="1487"/>
    <cellStyle name="6.uk.cijena 6 6" xfId="1488"/>
    <cellStyle name="6.uk.cijena 6 7" xfId="1489"/>
    <cellStyle name="6.uk.cijena 6 8" xfId="1490"/>
    <cellStyle name="6.uk.cijena 6 9" xfId="1491"/>
    <cellStyle name="6.uk.cijena 7" xfId="1492"/>
    <cellStyle name="6.uk.cijena 7 10" xfId="1493"/>
    <cellStyle name="6.uk.cijena 7 11" xfId="1494"/>
    <cellStyle name="6.uk.cijena 7 12" xfId="1495"/>
    <cellStyle name="6.uk.cijena 7 13" xfId="1496"/>
    <cellStyle name="6.uk.cijena 7 14" xfId="1497"/>
    <cellStyle name="6.uk.cijena 7 15" xfId="1498"/>
    <cellStyle name="6.uk.cijena 7 16" xfId="1499"/>
    <cellStyle name="6.uk.cijena 7 17" xfId="1500"/>
    <cellStyle name="6.uk.cijena 7 18" xfId="1501"/>
    <cellStyle name="6.uk.cijena 7 19" xfId="1502"/>
    <cellStyle name="6.uk.cijena 7 2" xfId="1503"/>
    <cellStyle name="6.uk.cijena 7 20" xfId="1504"/>
    <cellStyle name="6.uk.cijena 7 21" xfId="1505"/>
    <cellStyle name="6.uk.cijena 7 22" xfId="1506"/>
    <cellStyle name="6.uk.cijena 7 23" xfId="1507"/>
    <cellStyle name="6.uk.cijena 7 24" xfId="1508"/>
    <cellStyle name="6.uk.cijena 7 3" xfId="1509"/>
    <cellStyle name="6.uk.cijena 7 4" xfId="1510"/>
    <cellStyle name="6.uk.cijena 7 5" xfId="1511"/>
    <cellStyle name="6.uk.cijena 7 6" xfId="1512"/>
    <cellStyle name="6.uk.cijena 7 7" xfId="1513"/>
    <cellStyle name="6.uk.cijena 7 8" xfId="1514"/>
    <cellStyle name="6.uk.cijena 7 9" xfId="1515"/>
    <cellStyle name="6.uk.cijena 8" xfId="1516"/>
    <cellStyle name="6.uk.cijena 8 10" xfId="1517"/>
    <cellStyle name="6.uk.cijena 8 11" xfId="1518"/>
    <cellStyle name="6.uk.cijena 8 12" xfId="1519"/>
    <cellStyle name="6.uk.cijena 8 13" xfId="1520"/>
    <cellStyle name="6.uk.cijena 8 14" xfId="1521"/>
    <cellStyle name="6.uk.cijena 8 15" xfId="1522"/>
    <cellStyle name="6.uk.cijena 8 16" xfId="1523"/>
    <cellStyle name="6.uk.cijena 8 17" xfId="1524"/>
    <cellStyle name="6.uk.cijena 8 18" xfId="1525"/>
    <cellStyle name="6.uk.cijena 8 19" xfId="1526"/>
    <cellStyle name="6.uk.cijena 8 2" xfId="1527"/>
    <cellStyle name="6.uk.cijena 8 20" xfId="1528"/>
    <cellStyle name="6.uk.cijena 8 21" xfId="1529"/>
    <cellStyle name="6.uk.cijena 8 22" xfId="1530"/>
    <cellStyle name="6.uk.cijena 8 23" xfId="1531"/>
    <cellStyle name="6.uk.cijena 8 24" xfId="1532"/>
    <cellStyle name="6.uk.cijena 8 3" xfId="1533"/>
    <cellStyle name="6.uk.cijena 8 4" xfId="1534"/>
    <cellStyle name="6.uk.cijena 8 5" xfId="1535"/>
    <cellStyle name="6.uk.cijena 8 6" xfId="1536"/>
    <cellStyle name="6.uk.cijena 8 7" xfId="1537"/>
    <cellStyle name="6.uk.cijena 8 8" xfId="1538"/>
    <cellStyle name="6.uk.cijena 8 9" xfId="1539"/>
    <cellStyle name="6.uk.cijena 9" xfId="1540"/>
    <cellStyle name="6.uk.cijena 9 10" xfId="1541"/>
    <cellStyle name="6.uk.cijena 9 11" xfId="1542"/>
    <cellStyle name="6.uk.cijena 9 12" xfId="1543"/>
    <cellStyle name="6.uk.cijena 9 13" xfId="1544"/>
    <cellStyle name="6.uk.cijena 9 14" xfId="1545"/>
    <cellStyle name="6.uk.cijena 9 15" xfId="1546"/>
    <cellStyle name="6.uk.cijena 9 16" xfId="1547"/>
    <cellStyle name="6.uk.cijena 9 17" xfId="1548"/>
    <cellStyle name="6.uk.cijena 9 18" xfId="1549"/>
    <cellStyle name="6.uk.cijena 9 19" xfId="1550"/>
    <cellStyle name="6.uk.cijena 9 2" xfId="1551"/>
    <cellStyle name="6.uk.cijena 9 20" xfId="1552"/>
    <cellStyle name="6.uk.cijena 9 21" xfId="1553"/>
    <cellStyle name="6.uk.cijena 9 22" xfId="1554"/>
    <cellStyle name="6.uk.cijena 9 23" xfId="1555"/>
    <cellStyle name="6.uk.cijena 9 24" xfId="1556"/>
    <cellStyle name="6.uk.cijena 9 3" xfId="1557"/>
    <cellStyle name="6.uk.cijena 9 4" xfId="1558"/>
    <cellStyle name="6.uk.cijena 9 5" xfId="1559"/>
    <cellStyle name="6.uk.cijena 9 6" xfId="1560"/>
    <cellStyle name="6.uk.cijena 9 7" xfId="1561"/>
    <cellStyle name="6.uk.cijena 9 8" xfId="1562"/>
    <cellStyle name="6.uk.cijena 9 9" xfId="1563"/>
    <cellStyle name="60% - Accent1" xfId="1564"/>
    <cellStyle name="60% - Accent2" xfId="1565"/>
    <cellStyle name="60% - Accent3" xfId="1566"/>
    <cellStyle name="60% - Accent4" xfId="1567"/>
    <cellStyle name="60% - Accent5" xfId="1568"/>
    <cellStyle name="60% - Accent6" xfId="1569"/>
    <cellStyle name="60% - Isticanje1 2" xfId="1570"/>
    <cellStyle name="60% - Isticanje2 2" xfId="1571"/>
    <cellStyle name="60% - Isticanje3 2" xfId="1572"/>
    <cellStyle name="60% - Isticanje4 2" xfId="1573"/>
    <cellStyle name="60% - Isticanje5 2" xfId="1574"/>
    <cellStyle name="60% - Isticanje6 2" xfId="1575"/>
    <cellStyle name="7. modul" xfId="1576"/>
    <cellStyle name="Accent1" xfId="1577"/>
    <cellStyle name="Accent2" xfId="1578"/>
    <cellStyle name="Accent3" xfId="1579"/>
    <cellStyle name="Accent4" xfId="1580"/>
    <cellStyle name="Accent5" xfId="1581"/>
    <cellStyle name="Accent6" xfId="1582"/>
    <cellStyle name="Bad" xfId="1583"/>
    <cellStyle name="Bilješka 2" xfId="1584"/>
    <cellStyle name="Broj stavke" xfId="1585"/>
    <cellStyle name="Broj stavke 10" xfId="1586"/>
    <cellStyle name="Broj stavke 11" xfId="1587"/>
    <cellStyle name="Broj stavke 12" xfId="1588"/>
    <cellStyle name="Broj stavke 13" xfId="1589"/>
    <cellStyle name="Broj stavke 14" xfId="1590"/>
    <cellStyle name="Broj stavke 15" xfId="1591"/>
    <cellStyle name="Broj stavke 16" xfId="1592"/>
    <cellStyle name="Broj stavke 17" xfId="1593"/>
    <cellStyle name="Broj stavke 18" xfId="1594"/>
    <cellStyle name="Broj stavke 19" xfId="1595"/>
    <cellStyle name="Broj stavke 2" xfId="1596"/>
    <cellStyle name="Broj stavke 20" xfId="1597"/>
    <cellStyle name="Broj stavke 21" xfId="1598"/>
    <cellStyle name="Broj stavke 22" xfId="1599"/>
    <cellStyle name="Broj stavke 23" xfId="1600"/>
    <cellStyle name="Broj stavke 24" xfId="1601"/>
    <cellStyle name="Broj stavke 25" xfId="1602"/>
    <cellStyle name="Broj stavke 26" xfId="1603"/>
    <cellStyle name="Broj stavke 27" xfId="1604"/>
    <cellStyle name="Broj stavke 28" xfId="1605"/>
    <cellStyle name="Broj stavke 29" xfId="1606"/>
    <cellStyle name="Broj stavke 3" xfId="1607"/>
    <cellStyle name="Broj stavke 30" xfId="1608"/>
    <cellStyle name="Broj stavke 31" xfId="1609"/>
    <cellStyle name="Broj stavke 32" xfId="1610"/>
    <cellStyle name="Broj stavke 33" xfId="1611"/>
    <cellStyle name="Broj stavke 34" xfId="1612"/>
    <cellStyle name="Broj stavke 35" xfId="1613"/>
    <cellStyle name="Broj stavke 4" xfId="1614"/>
    <cellStyle name="Broj stavke 5" xfId="1615"/>
    <cellStyle name="Broj stavke 6" xfId="1616"/>
    <cellStyle name="Broj stavke 7" xfId="1617"/>
    <cellStyle name="Broj stavke 8" xfId="1618"/>
    <cellStyle name="Broj stavke 9" xfId="1619"/>
    <cellStyle name="Calculation" xfId="1620"/>
    <cellStyle name="Check Cell" xfId="1621"/>
    <cellStyle name="Dobro 2" xfId="1622"/>
    <cellStyle name="Explanatory Text" xfId="1623"/>
    <cellStyle name="Heading 1" xfId="1624"/>
    <cellStyle name="Heading 2" xfId="1625"/>
    <cellStyle name="Heading 3" xfId="1626"/>
    <cellStyle name="Heading 4" xfId="1627"/>
    <cellStyle name="Hiperveza 2" xfId="1628"/>
    <cellStyle name="Input" xfId="1629"/>
    <cellStyle name="Isticanje1 2" xfId="1630"/>
    <cellStyle name="Isticanje2 2" xfId="1631"/>
    <cellStyle name="Isticanje3 2" xfId="1632"/>
    <cellStyle name="Isticanje4 2" xfId="1633"/>
    <cellStyle name="Isticanje5 2" xfId="1634"/>
    <cellStyle name="Isticanje6 2" xfId="1635"/>
    <cellStyle name="Izlaz 2" xfId="1636"/>
    <cellStyle name="Izračun 2" xfId="1637"/>
    <cellStyle name="Jed.cijena" xfId="1638"/>
    <cellStyle name="Jed.mjere" xfId="1639"/>
    <cellStyle name="Količina" xfId="1640"/>
    <cellStyle name="Količina 10" xfId="1641"/>
    <cellStyle name="Količina 11" xfId="1642"/>
    <cellStyle name="Količina 12" xfId="1643"/>
    <cellStyle name="Količina 13" xfId="1644"/>
    <cellStyle name="Količina 14" xfId="1645"/>
    <cellStyle name="Količina 15" xfId="1646"/>
    <cellStyle name="Količina 16" xfId="1647"/>
    <cellStyle name="Količina 17" xfId="1648"/>
    <cellStyle name="Količina 18" xfId="1649"/>
    <cellStyle name="Količina 19" xfId="1650"/>
    <cellStyle name="Količina 2" xfId="1651"/>
    <cellStyle name="Količina 20" xfId="1652"/>
    <cellStyle name="Količina 21" xfId="1653"/>
    <cellStyle name="Količina 22" xfId="1654"/>
    <cellStyle name="Količina 23" xfId="1655"/>
    <cellStyle name="Količina 24" xfId="1656"/>
    <cellStyle name="Količina 25" xfId="1657"/>
    <cellStyle name="Količina 26" xfId="1658"/>
    <cellStyle name="Količina 27" xfId="1659"/>
    <cellStyle name="Količina 28" xfId="1660"/>
    <cellStyle name="Količina 29" xfId="1661"/>
    <cellStyle name="Količina 3" xfId="1662"/>
    <cellStyle name="Količina 30" xfId="1663"/>
    <cellStyle name="Količina 31" xfId="1664"/>
    <cellStyle name="Količina 32" xfId="1665"/>
    <cellStyle name="Količina 33" xfId="1666"/>
    <cellStyle name="Količina 34" xfId="1667"/>
    <cellStyle name="Količina 35" xfId="1668"/>
    <cellStyle name="Količina 4" xfId="1669"/>
    <cellStyle name="Količina 5" xfId="1670"/>
    <cellStyle name="Količina 6" xfId="1671"/>
    <cellStyle name="Količina 7" xfId="1672"/>
    <cellStyle name="Količina 8" xfId="1673"/>
    <cellStyle name="Količina 9" xfId="1674"/>
    <cellStyle name="Linked Cell" xfId="1675"/>
    <cellStyle name="Loše 2" xfId="1676"/>
    <cellStyle name="Naslov 1 2" xfId="1677"/>
    <cellStyle name="Naslov 2 2" xfId="1678"/>
    <cellStyle name="Naslov 3 2" xfId="1679"/>
    <cellStyle name="Naslov 4 2" xfId="1680"/>
    <cellStyle name="Naslov 5" xfId="1681"/>
    <cellStyle name="Neutral" xfId="1682"/>
    <cellStyle name="Neutralno 2" xfId="1683"/>
    <cellStyle name="Normal 10" xfId="1684"/>
    <cellStyle name="Normal 2" xfId="1685"/>
    <cellStyle name="Normal 3" xfId="1686"/>
    <cellStyle name="Normal 4" xfId="1687"/>
    <cellStyle name="Normal 4 2" xfId="1688"/>
    <cellStyle name="Normal_TROSKOVNIK-revizija2" xfId="1689"/>
    <cellStyle name="Normalno" xfId="0" builtinId="0"/>
    <cellStyle name="Normalno 10" xfId="1690"/>
    <cellStyle name="Normalno 11" xfId="1691"/>
    <cellStyle name="Normalno 12" xfId="1692"/>
    <cellStyle name="Normalno 13" xfId="1693"/>
    <cellStyle name="Normalno 14" xfId="1694"/>
    <cellStyle name="Normalno 15" xfId="1695"/>
    <cellStyle name="Normalno 16" xfId="1696"/>
    <cellStyle name="Normalno 17" xfId="1697"/>
    <cellStyle name="Normalno 2" xfId="1698"/>
    <cellStyle name="Normalno 2 10" xfId="1699"/>
    <cellStyle name="Normalno 2 11" xfId="1700"/>
    <cellStyle name="Normalno 2 12" xfId="1701"/>
    <cellStyle name="Normalno 2 13" xfId="1702"/>
    <cellStyle name="Normalno 2 14" xfId="1703"/>
    <cellStyle name="Normalno 2 15" xfId="1704"/>
    <cellStyle name="Normalno 2 16" xfId="1705"/>
    <cellStyle name="Normalno 2 17" xfId="1706"/>
    <cellStyle name="Normalno 2 18" xfId="1707"/>
    <cellStyle name="Normalno 2 19" xfId="1708"/>
    <cellStyle name="Normalno 2 2" xfId="1709"/>
    <cellStyle name="Normalno 2 20" xfId="1710"/>
    <cellStyle name="Normalno 2 21" xfId="1711"/>
    <cellStyle name="Normalno 2 22" xfId="1712"/>
    <cellStyle name="Normalno 2 23" xfId="1713"/>
    <cellStyle name="Normalno 2 24" xfId="1714"/>
    <cellStyle name="Normalno 2 25" xfId="1715"/>
    <cellStyle name="Normalno 2 26" xfId="1716"/>
    <cellStyle name="Normalno 2 3" xfId="1717"/>
    <cellStyle name="Normalno 2 4" xfId="1718"/>
    <cellStyle name="Normalno 2 5" xfId="1719"/>
    <cellStyle name="Normalno 2 6" xfId="1720"/>
    <cellStyle name="Normalno 2 7" xfId="1721"/>
    <cellStyle name="Normalno 2 8" xfId="1722"/>
    <cellStyle name="Normalno 2 9" xfId="1723"/>
    <cellStyle name="Normalno 3" xfId="1724"/>
    <cellStyle name="Normalno 3 2" xfId="1725"/>
    <cellStyle name="Normalno 4" xfId="1726"/>
    <cellStyle name="Normalno 4 2" xfId="1727"/>
    <cellStyle name="Normalno 4 2 2" xfId="1728"/>
    <cellStyle name="Normalno 4 2 2 2" xfId="1729"/>
    <cellStyle name="Normalno 4 3" xfId="1730"/>
    <cellStyle name="Normalno 4 3 2" xfId="1731"/>
    <cellStyle name="Normalno 4 3 2 2" xfId="1732"/>
    <cellStyle name="Normalno 4 4" xfId="1733"/>
    <cellStyle name="Normalno 4 5" xfId="1734"/>
    <cellStyle name="Normalno 4 6" xfId="1735"/>
    <cellStyle name="Normalno 5" xfId="1736"/>
    <cellStyle name="Normalno 5 2" xfId="1737"/>
    <cellStyle name="Normalno 5 3" xfId="1738"/>
    <cellStyle name="Normalno 6" xfId="1739"/>
    <cellStyle name="Normalno 6 2" xfId="1740"/>
    <cellStyle name="Normalno 6 3" xfId="1741"/>
    <cellStyle name="Normalno 7" xfId="1742"/>
    <cellStyle name="Normalno 7 2" xfId="1743"/>
    <cellStyle name="Normalno 8" xfId="1744"/>
    <cellStyle name="Normalno 9" xfId="1745"/>
    <cellStyle name="Obično 17" xfId="1746"/>
    <cellStyle name="Obično 17 10" xfId="1747"/>
    <cellStyle name="Obično 17 11" xfId="1748"/>
    <cellStyle name="Obično 17 12" xfId="1749"/>
    <cellStyle name="Obično 17 13" xfId="1750"/>
    <cellStyle name="Obično 17 14" xfId="1751"/>
    <cellStyle name="Obično 17 15" xfId="1752"/>
    <cellStyle name="Obično 17 16" xfId="1753"/>
    <cellStyle name="Obično 17 17" xfId="1754"/>
    <cellStyle name="Obično 17 18" xfId="1755"/>
    <cellStyle name="Obično 17 19" xfId="1756"/>
    <cellStyle name="Obično 17 2" xfId="1757"/>
    <cellStyle name="Obično 17 20" xfId="1758"/>
    <cellStyle name="Obično 17 21" xfId="1759"/>
    <cellStyle name="Obično 17 22" xfId="1760"/>
    <cellStyle name="Obično 17 23" xfId="1761"/>
    <cellStyle name="Obično 17 24" xfId="1762"/>
    <cellStyle name="Obično 17 3" xfId="1763"/>
    <cellStyle name="Obično 17 4" xfId="1764"/>
    <cellStyle name="Obično 17 5" xfId="1765"/>
    <cellStyle name="Obično 17 6" xfId="1766"/>
    <cellStyle name="Obično 17 7" xfId="1767"/>
    <cellStyle name="Obično 17 8" xfId="1768"/>
    <cellStyle name="Obično 17 9" xfId="1769"/>
    <cellStyle name="Obično 2 2" xfId="1770"/>
    <cellStyle name="Obično 2 2 2" xfId="1771"/>
    <cellStyle name="Obično 2 2 2 10" xfId="1772"/>
    <cellStyle name="Obično 2 2 2 11" xfId="1773"/>
    <cellStyle name="Obično 2 2 2 12" xfId="1774"/>
    <cellStyle name="Obično 2 2 2 13" xfId="1775"/>
    <cellStyle name="Obično 2 2 2 14" xfId="1776"/>
    <cellStyle name="Obično 2 2 2 15" xfId="1777"/>
    <cellStyle name="Obično 2 2 2 16" xfId="1778"/>
    <cellStyle name="Obično 2 2 2 17" xfId="1779"/>
    <cellStyle name="Obično 2 2 2 18" xfId="1780"/>
    <cellStyle name="Obično 2 2 2 19" xfId="1781"/>
    <cellStyle name="Obično 2 2 2 2" xfId="1782"/>
    <cellStyle name="Obično 2 2 2 20" xfId="1783"/>
    <cellStyle name="Obično 2 2 2 21" xfId="1784"/>
    <cellStyle name="Obično 2 2 2 22" xfId="1785"/>
    <cellStyle name="Obično 2 2 2 23" xfId="1786"/>
    <cellStyle name="Obično 2 2 2 24" xfId="1787"/>
    <cellStyle name="Obično 2 2 2 3" xfId="1788"/>
    <cellStyle name="Obično 2 2 2 4" xfId="1789"/>
    <cellStyle name="Obično 2 2 2 5" xfId="1790"/>
    <cellStyle name="Obično 2 2 2 6" xfId="1791"/>
    <cellStyle name="Obično 2 2 2 7" xfId="1792"/>
    <cellStyle name="Obično 2 2 2 8" xfId="1793"/>
    <cellStyle name="Obično 2 2 2 9" xfId="1794"/>
    <cellStyle name="Obično 2 3" xfId="1795"/>
    <cellStyle name="Obično 2 3 10" xfId="1796"/>
    <cellStyle name="Obično 2 3 11" xfId="1797"/>
    <cellStyle name="Obično 2 3 12" xfId="1798"/>
    <cellStyle name="Obično 2 3 13" xfId="1799"/>
    <cellStyle name="Obično 2 3 14" xfId="1800"/>
    <cellStyle name="Obično 2 3 15" xfId="1801"/>
    <cellStyle name="Obično 2 3 16" xfId="1802"/>
    <cellStyle name="Obično 2 3 17" xfId="1803"/>
    <cellStyle name="Obično 2 3 18" xfId="1804"/>
    <cellStyle name="Obično 2 3 19" xfId="1805"/>
    <cellStyle name="Obično 2 3 2" xfId="1806"/>
    <cellStyle name="Obično 2 3 20" xfId="1807"/>
    <cellStyle name="Obično 2 3 21" xfId="1808"/>
    <cellStyle name="Obično 2 3 22" xfId="1809"/>
    <cellStyle name="Obično 2 3 23" xfId="1810"/>
    <cellStyle name="Obično 2 3 24" xfId="1811"/>
    <cellStyle name="Obično 2 3 3" xfId="1812"/>
    <cellStyle name="Obično 2 3 4" xfId="1813"/>
    <cellStyle name="Obično 2 3 5" xfId="1814"/>
    <cellStyle name="Obično 2 3 6" xfId="1815"/>
    <cellStyle name="Obično 2 3 7" xfId="1816"/>
    <cellStyle name="Obično 2 3 8" xfId="1817"/>
    <cellStyle name="Obično 2 3 9" xfId="1818"/>
    <cellStyle name="Obično 2 4" xfId="1819"/>
    <cellStyle name="Obično 2 4 10" xfId="1820"/>
    <cellStyle name="Obično 2 4 11" xfId="1821"/>
    <cellStyle name="Obično 2 4 12" xfId="1822"/>
    <cellStyle name="Obično 2 4 13" xfId="1823"/>
    <cellStyle name="Obično 2 4 14" xfId="1824"/>
    <cellStyle name="Obično 2 4 15" xfId="1825"/>
    <cellStyle name="Obično 2 4 16" xfId="1826"/>
    <cellStyle name="Obično 2 4 17" xfId="1827"/>
    <cellStyle name="Obično 2 4 18" xfId="1828"/>
    <cellStyle name="Obično 2 4 19" xfId="1829"/>
    <cellStyle name="Obično 2 4 2" xfId="1830"/>
    <cellStyle name="Obično 2 4 20" xfId="1831"/>
    <cellStyle name="Obično 2 4 21" xfId="1832"/>
    <cellStyle name="Obično 2 4 22" xfId="1833"/>
    <cellStyle name="Obično 2 4 23" xfId="1834"/>
    <cellStyle name="Obično 2 4 24" xfId="1835"/>
    <cellStyle name="Obično 2 4 3" xfId="1836"/>
    <cellStyle name="Obično 2 4 4" xfId="1837"/>
    <cellStyle name="Obično 2 4 5" xfId="1838"/>
    <cellStyle name="Obično 2 4 6" xfId="1839"/>
    <cellStyle name="Obično 2 4 7" xfId="1840"/>
    <cellStyle name="Obično 2 4 8" xfId="1841"/>
    <cellStyle name="Obično 2 4 9" xfId="1842"/>
    <cellStyle name="Obično 2 5" xfId="1843"/>
    <cellStyle name="Obično 2 5 10" xfId="1844"/>
    <cellStyle name="Obično 2 5 11" xfId="1845"/>
    <cellStyle name="Obično 2 5 12" xfId="1846"/>
    <cellStyle name="Obično 2 5 13" xfId="1847"/>
    <cellStyle name="Obično 2 5 14" xfId="1848"/>
    <cellStyle name="Obično 2 5 15" xfId="1849"/>
    <cellStyle name="Obično 2 5 16" xfId="1850"/>
    <cellStyle name="Obično 2 5 17" xfId="1851"/>
    <cellStyle name="Obično 2 5 18" xfId="1852"/>
    <cellStyle name="Obično 2 5 19" xfId="1853"/>
    <cellStyle name="Obično 2 5 2" xfId="1854"/>
    <cellStyle name="Obično 2 5 20" xfId="1855"/>
    <cellStyle name="Obično 2 5 21" xfId="1856"/>
    <cellStyle name="Obično 2 5 22" xfId="1857"/>
    <cellStyle name="Obično 2 5 23" xfId="1858"/>
    <cellStyle name="Obično 2 5 24" xfId="1859"/>
    <cellStyle name="Obično 2 5 3" xfId="1860"/>
    <cellStyle name="Obično 2 5 4" xfId="1861"/>
    <cellStyle name="Obično 2 5 5" xfId="1862"/>
    <cellStyle name="Obično 2 5 6" xfId="1863"/>
    <cellStyle name="Obično 2 5 7" xfId="1864"/>
    <cellStyle name="Obično 2 5 8" xfId="1865"/>
    <cellStyle name="Obično 2 5 9" xfId="1866"/>
    <cellStyle name="Obično 2 6" xfId="1867"/>
    <cellStyle name="Obično 2 6 10" xfId="1868"/>
    <cellStyle name="Obično 2 6 11" xfId="1869"/>
    <cellStyle name="Obično 2 6 12" xfId="1870"/>
    <cellStyle name="Obično 2 6 13" xfId="1871"/>
    <cellStyle name="Obično 2 6 14" xfId="1872"/>
    <cellStyle name="Obično 2 6 15" xfId="1873"/>
    <cellStyle name="Obično 2 6 16" xfId="1874"/>
    <cellStyle name="Obično 2 6 17" xfId="1875"/>
    <cellStyle name="Obično 2 6 18" xfId="1876"/>
    <cellStyle name="Obično 2 6 19" xfId="1877"/>
    <cellStyle name="Obično 2 6 2" xfId="1878"/>
    <cellStyle name="Obično 2 6 20" xfId="1879"/>
    <cellStyle name="Obično 2 6 21" xfId="1880"/>
    <cellStyle name="Obično 2 6 22" xfId="1881"/>
    <cellStyle name="Obično 2 6 23" xfId="1882"/>
    <cellStyle name="Obično 2 6 24" xfId="1883"/>
    <cellStyle name="Obično 2 6 3" xfId="1884"/>
    <cellStyle name="Obično 2 6 4" xfId="1885"/>
    <cellStyle name="Obično 2 6 5" xfId="1886"/>
    <cellStyle name="Obično 2 6 6" xfId="1887"/>
    <cellStyle name="Obično 2 6 7" xfId="1888"/>
    <cellStyle name="Obično 2 6 8" xfId="1889"/>
    <cellStyle name="Obično 2 6 9" xfId="1890"/>
    <cellStyle name="Obično 2 7" xfId="1891"/>
    <cellStyle name="Obično 2 7 10" xfId="1892"/>
    <cellStyle name="Obično 2 7 11" xfId="1893"/>
    <cellStyle name="Obično 2 7 12" xfId="1894"/>
    <cellStyle name="Obično 2 7 13" xfId="1895"/>
    <cellStyle name="Obično 2 7 14" xfId="1896"/>
    <cellStyle name="Obično 2 7 15" xfId="1897"/>
    <cellStyle name="Obično 2 7 16" xfId="1898"/>
    <cellStyle name="Obično 2 7 17" xfId="1899"/>
    <cellStyle name="Obično 2 7 18" xfId="1900"/>
    <cellStyle name="Obično 2 7 19" xfId="1901"/>
    <cellStyle name="Obično 2 7 2" xfId="1902"/>
    <cellStyle name="Obično 2 7 20" xfId="1903"/>
    <cellStyle name="Obično 2 7 21" xfId="1904"/>
    <cellStyle name="Obično 2 7 22" xfId="1905"/>
    <cellStyle name="Obično 2 7 23" xfId="1906"/>
    <cellStyle name="Obično 2 7 24" xfId="1907"/>
    <cellStyle name="Obično 2 7 3" xfId="1908"/>
    <cellStyle name="Obično 2 7 4" xfId="1909"/>
    <cellStyle name="Obično 2 7 5" xfId="1910"/>
    <cellStyle name="Obično 2 7 6" xfId="1911"/>
    <cellStyle name="Obično 2 7 7" xfId="1912"/>
    <cellStyle name="Obično 2 7 8" xfId="1913"/>
    <cellStyle name="Obično 2 7 9" xfId="1914"/>
    <cellStyle name="Obično 21 10" xfId="1915"/>
    <cellStyle name="Obično 21 11" xfId="1916"/>
    <cellStyle name="Obično 21 12" xfId="1917"/>
    <cellStyle name="Obično 21 13" xfId="1918"/>
    <cellStyle name="Obično 21 14" xfId="1919"/>
    <cellStyle name="Obično 21 15" xfId="1920"/>
    <cellStyle name="Obično 21 16" xfId="1921"/>
    <cellStyle name="Obično 21 17" xfId="1922"/>
    <cellStyle name="Obično 21 18" xfId="1923"/>
    <cellStyle name="Obično 21 19" xfId="1924"/>
    <cellStyle name="Obično 21 2" xfId="1925"/>
    <cellStyle name="Obično 21 20" xfId="1926"/>
    <cellStyle name="Obično 21 3" xfId="1927"/>
    <cellStyle name="Obično 21 4" xfId="1928"/>
    <cellStyle name="Obično 21 5" xfId="1929"/>
    <cellStyle name="Obično 21 6" xfId="1930"/>
    <cellStyle name="Obično 21 7" xfId="1931"/>
    <cellStyle name="Obično 21 8" xfId="1932"/>
    <cellStyle name="Obično 21 9" xfId="1933"/>
    <cellStyle name="Obično 24" xfId="1934"/>
    <cellStyle name="Obično 24 10" xfId="1935"/>
    <cellStyle name="Obično 24 11" xfId="1936"/>
    <cellStyle name="Obično 24 12" xfId="1937"/>
    <cellStyle name="Obično 24 13" xfId="1938"/>
    <cellStyle name="Obično 24 14" xfId="1939"/>
    <cellStyle name="Obično 24 15" xfId="1940"/>
    <cellStyle name="Obično 24 16" xfId="1941"/>
    <cellStyle name="Obično 24 17" xfId="1942"/>
    <cellStyle name="Obično 24 18" xfId="1943"/>
    <cellStyle name="Obično 24 19" xfId="1944"/>
    <cellStyle name="Obično 24 2" xfId="1945"/>
    <cellStyle name="Obično 24 20" xfId="1946"/>
    <cellStyle name="Obično 24 21" xfId="1947"/>
    <cellStyle name="Obično 24 22" xfId="1948"/>
    <cellStyle name="Obično 24 23" xfId="1949"/>
    <cellStyle name="Obično 24 24" xfId="1950"/>
    <cellStyle name="Obično 24 3" xfId="1951"/>
    <cellStyle name="Obično 24 4" xfId="1952"/>
    <cellStyle name="Obično 24 5" xfId="1953"/>
    <cellStyle name="Obično 24 6" xfId="1954"/>
    <cellStyle name="Obično 24 7" xfId="1955"/>
    <cellStyle name="Obično 24 8" xfId="1956"/>
    <cellStyle name="Obično 24 9" xfId="1957"/>
    <cellStyle name="Obično 3" xfId="1958"/>
    <cellStyle name="Obično 3 10" xfId="1959"/>
    <cellStyle name="Obično 3 11" xfId="1960"/>
    <cellStyle name="Obično 3 12" xfId="1961"/>
    <cellStyle name="Obično 3 13" xfId="1962"/>
    <cellStyle name="Obično 3 14" xfId="1963"/>
    <cellStyle name="Obično 3 15" xfId="1964"/>
    <cellStyle name="Obično 3 16" xfId="1965"/>
    <cellStyle name="Obično 3 17" xfId="1966"/>
    <cellStyle name="Obično 3 18" xfId="1967"/>
    <cellStyle name="Obično 3 19" xfId="1968"/>
    <cellStyle name="Obično 3 2" xfId="1969"/>
    <cellStyle name="Obično 3 20" xfId="1970"/>
    <cellStyle name="Obično 3 21" xfId="1971"/>
    <cellStyle name="Obično 3 22" xfId="1972"/>
    <cellStyle name="Obično 3 23" xfId="1973"/>
    <cellStyle name="Obično 3 24" xfId="1974"/>
    <cellStyle name="Obično 3 3" xfId="1975"/>
    <cellStyle name="Obično 3 4" xfId="1976"/>
    <cellStyle name="Obično 3 5" xfId="1977"/>
    <cellStyle name="Obično 3 6" xfId="1978"/>
    <cellStyle name="Obično 3 7" xfId="1979"/>
    <cellStyle name="Obično 3 8" xfId="1980"/>
    <cellStyle name="Obično 3 9" xfId="1981"/>
    <cellStyle name="Obično 31 10" xfId="1982"/>
    <cellStyle name="Obično 31 11" xfId="1983"/>
    <cellStyle name="Obično 31 12" xfId="1984"/>
    <cellStyle name="Obično 31 13" xfId="1985"/>
    <cellStyle name="Obično 31 14" xfId="1986"/>
    <cellStyle name="Obično 31 15" xfId="1987"/>
    <cellStyle name="Obično 31 16" xfId="1988"/>
    <cellStyle name="Obično 31 17" xfId="1989"/>
    <cellStyle name="Obično 31 18" xfId="1990"/>
    <cellStyle name="Obično 31 19" xfId="1991"/>
    <cellStyle name="Obično 31 2" xfId="1992"/>
    <cellStyle name="Obično 31 20" xfId="1993"/>
    <cellStyle name="Obično 31 21" xfId="1994"/>
    <cellStyle name="Obično 31 22" xfId="1995"/>
    <cellStyle name="Obično 31 23" xfId="1996"/>
    <cellStyle name="Obično 31 24" xfId="1997"/>
    <cellStyle name="Obično 31 3" xfId="1998"/>
    <cellStyle name="Obično 31 4" xfId="1999"/>
    <cellStyle name="Obično 31 5" xfId="2000"/>
    <cellStyle name="Obično 31 6" xfId="2001"/>
    <cellStyle name="Obično 31 7" xfId="2002"/>
    <cellStyle name="Obično 31 8" xfId="2003"/>
    <cellStyle name="Obično 31 9" xfId="2004"/>
    <cellStyle name="Obično 4" xfId="2005"/>
    <cellStyle name="Obično 4 10" xfId="2006"/>
    <cellStyle name="Obično 4 11" xfId="2007"/>
    <cellStyle name="Obično 4 12" xfId="2008"/>
    <cellStyle name="Obično 4 13" xfId="2009"/>
    <cellStyle name="Obično 4 14" xfId="2010"/>
    <cellStyle name="Obično 4 15" xfId="2011"/>
    <cellStyle name="Obično 4 16" xfId="2012"/>
    <cellStyle name="Obično 4 17" xfId="2013"/>
    <cellStyle name="Obično 4 18" xfId="2014"/>
    <cellStyle name="Obično 4 19" xfId="2015"/>
    <cellStyle name="Obično 4 2" xfId="2016"/>
    <cellStyle name="Obično 4 20" xfId="2017"/>
    <cellStyle name="Obično 4 21" xfId="2018"/>
    <cellStyle name="Obično 4 22" xfId="2019"/>
    <cellStyle name="Obično 4 23" xfId="2020"/>
    <cellStyle name="Obično 4 24" xfId="2021"/>
    <cellStyle name="Obično 4 3" xfId="2022"/>
    <cellStyle name="Obično 4 4" xfId="2023"/>
    <cellStyle name="Obično 4 5" xfId="2024"/>
    <cellStyle name="Obično 4 6" xfId="2025"/>
    <cellStyle name="Obično 4 7" xfId="2026"/>
    <cellStyle name="Obično 4 8" xfId="2027"/>
    <cellStyle name="Obično 4 9" xfId="2028"/>
    <cellStyle name="Obično 5" xfId="2029"/>
    <cellStyle name="Obično 6" xfId="2030"/>
    <cellStyle name="Obično 7" xfId="2031"/>
    <cellStyle name="Obično 8" xfId="2032"/>
    <cellStyle name="Obično 9" xfId="2033"/>
    <cellStyle name="Obično_SPEC-PLIN-PENAVIĆ-TD 14-10" xfId="2034"/>
    <cellStyle name="Obično_SPEC-PRESEČKI PEK" xfId="2035"/>
    <cellStyle name="Obično_TROŠKOVNIK JELENKOVIĆ" xfId="2036"/>
    <cellStyle name="Postotak" xfId="2037" builtinId="5"/>
    <cellStyle name="Postotak 2" xfId="2038"/>
    <cellStyle name="Povezana ćelija 2" xfId="2039"/>
    <cellStyle name="Produkt" xfId="2040"/>
    <cellStyle name="Provjera ćelije 2" xfId="2041"/>
    <cellStyle name="Style 1" xfId="2042"/>
    <cellStyle name="Tekst objašnjenja 2" xfId="2043"/>
    <cellStyle name="Tekst stavke" xfId="2044"/>
    <cellStyle name="Tekst upozorenja 2" xfId="2045"/>
    <cellStyle name="Total" xfId="2046"/>
    <cellStyle name="Ukupni zbroj 2" xfId="2047"/>
    <cellStyle name="Unos 2" xfId="2048"/>
    <cellStyle name="Zarez" xfId="2049" builtinId="3"/>
    <cellStyle name="Zarez 12" xfId="2050"/>
    <cellStyle name="Zarez 13" xfId="2051"/>
    <cellStyle name="Zarez 13 2" xfId="2052"/>
    <cellStyle name="Zarez 13 3" xfId="2053"/>
    <cellStyle name="Zarez 13 4" xfId="2054"/>
    <cellStyle name="Zarez 13 5" xfId="2055"/>
    <cellStyle name="Zarez 2 2" xfId="2056"/>
    <cellStyle name="Zarez 2 2 2" xfId="2057"/>
    <cellStyle name="Zarez 2 2 3" xfId="2058"/>
    <cellStyle name="Zarez 2 2 3 10" xfId="2059"/>
    <cellStyle name="Zarez 2 2 3 11" xfId="2060"/>
    <cellStyle name="Zarez 2 2 3 12" xfId="2061"/>
    <cellStyle name="Zarez 2 2 3 13" xfId="2062"/>
    <cellStyle name="Zarez 2 2 3 14" xfId="2063"/>
    <cellStyle name="Zarez 2 2 3 15" xfId="2064"/>
    <cellStyle name="Zarez 2 2 3 15 2" xfId="2065"/>
    <cellStyle name="Zarez 2 2 3 15 2 2" xfId="2066"/>
    <cellStyle name="Zarez 2 2 3 15 2 2 2" xfId="2067"/>
    <cellStyle name="Zarez 2 2 3 15 2 2 2 2" xfId="2068"/>
    <cellStyle name="Zarez 2 2 3 15 2 2 2 3" xfId="2069"/>
    <cellStyle name="Zarez 2 2 3 15 2 2 2 4" xfId="2070"/>
    <cellStyle name="Zarez 2 2 3 15 2 2 3" xfId="2071"/>
    <cellStyle name="Zarez 2 2 3 15 2 2 4" xfId="2072"/>
    <cellStyle name="Zarez 2 2 3 15 2 2 5" xfId="2073"/>
    <cellStyle name="Zarez 2 2 3 15 2 3" xfId="2074"/>
    <cellStyle name="Zarez 2 2 3 15 2 4" xfId="2075"/>
    <cellStyle name="Zarez 2 2 3 15 2 4 2" xfId="2076"/>
    <cellStyle name="Zarez 2 2 3 15 2 4 3" xfId="2077"/>
    <cellStyle name="Zarez 2 2 3 15 2 4 4" xfId="2078"/>
    <cellStyle name="Zarez 2 2 3 15 2 5" xfId="2079"/>
    <cellStyle name="Zarez 2 2 3 15 2 6" xfId="2080"/>
    <cellStyle name="Zarez 2 2 3 15 3" xfId="2081"/>
    <cellStyle name="Zarez 2 2 3 15 3 2" xfId="2082"/>
    <cellStyle name="Zarez 2 2 3 15 3 2 2" xfId="2083"/>
    <cellStyle name="Zarez 2 2 3 15 3 2 3" xfId="2084"/>
    <cellStyle name="Zarez 2 2 3 15 3 2 4" xfId="2085"/>
    <cellStyle name="Zarez 2 2 3 15 3 3" xfId="2086"/>
    <cellStyle name="Zarez 2 2 3 15 3 4" xfId="2087"/>
    <cellStyle name="Zarez 2 2 3 15 3 5" xfId="2088"/>
    <cellStyle name="Zarez 2 2 3 15 4" xfId="2089"/>
    <cellStyle name="Zarez 2 2 3 15 4 2" xfId="2090"/>
    <cellStyle name="Zarez 2 2 3 15 4 3" xfId="2091"/>
    <cellStyle name="Zarez 2 2 3 15 4 4" xfId="2092"/>
    <cellStyle name="Zarez 2 2 3 15 5" xfId="2093"/>
    <cellStyle name="Zarez 2 2 3 15 6" xfId="2094"/>
    <cellStyle name="Zarez 2 2 3 16" xfId="2095"/>
    <cellStyle name="Zarez 2 2 3 16 2" xfId="2096"/>
    <cellStyle name="Zarez 2 2 3 16 2 2" xfId="2097"/>
    <cellStyle name="Zarez 2 2 3 16 2 3" xfId="2098"/>
    <cellStyle name="Zarez 2 2 3 16 2 4" xfId="2099"/>
    <cellStyle name="Zarez 2 2 3 16 3" xfId="2100"/>
    <cellStyle name="Zarez 2 2 3 16 4" xfId="2101"/>
    <cellStyle name="Zarez 2 2 3 16 5" xfId="2102"/>
    <cellStyle name="Zarez 2 2 3 17" xfId="2103"/>
    <cellStyle name="Zarez 2 2 3 18" xfId="2104"/>
    <cellStyle name="Zarez 2 2 3 18 2" xfId="2105"/>
    <cellStyle name="Zarez 2 2 3 18 3" xfId="2106"/>
    <cellStyle name="Zarez 2 2 3 18 4" xfId="2107"/>
    <cellStyle name="Zarez 2 2 3 19" xfId="2108"/>
    <cellStyle name="Zarez 2 2 3 2" xfId="2109"/>
    <cellStyle name="Zarez 2 2 3 2 2" xfId="2110"/>
    <cellStyle name="Zarez 2 2 3 2 2 2" xfId="2111"/>
    <cellStyle name="Zarez 2 2 3 2 2 2 2" xfId="2112"/>
    <cellStyle name="Zarez 2 2 3 2 2 2 2 2" xfId="2113"/>
    <cellStyle name="Zarez 2 2 3 2 2 2 2 2 2" xfId="2114"/>
    <cellStyle name="Zarez 2 2 3 2 2 2 2 2 2 2" xfId="2115"/>
    <cellStyle name="Zarez 2 2 3 2 2 2 2 2 2 3" xfId="2116"/>
    <cellStyle name="Zarez 2 2 3 2 2 2 2 2 2 4" xfId="2117"/>
    <cellStyle name="Zarez 2 2 3 2 2 2 2 2 3" xfId="2118"/>
    <cellStyle name="Zarez 2 2 3 2 2 2 2 2 4" xfId="2119"/>
    <cellStyle name="Zarez 2 2 3 2 2 2 2 2 5" xfId="2120"/>
    <cellStyle name="Zarez 2 2 3 2 2 2 2 3" xfId="2121"/>
    <cellStyle name="Zarez 2 2 3 2 2 2 2 4" xfId="2122"/>
    <cellStyle name="Zarez 2 2 3 2 2 2 2 4 2" xfId="2123"/>
    <cellStyle name="Zarez 2 2 3 2 2 2 2 4 3" xfId="2124"/>
    <cellStyle name="Zarez 2 2 3 2 2 2 2 4 4" xfId="2125"/>
    <cellStyle name="Zarez 2 2 3 2 2 2 2 5" xfId="2126"/>
    <cellStyle name="Zarez 2 2 3 2 2 2 2 6" xfId="2127"/>
    <cellStyle name="Zarez 2 2 3 2 2 2 3" xfId="2128"/>
    <cellStyle name="Zarez 2 2 3 2 2 2 3 2" xfId="2129"/>
    <cellStyle name="Zarez 2 2 3 2 2 2 3 2 2" xfId="2130"/>
    <cellStyle name="Zarez 2 2 3 2 2 2 3 2 3" xfId="2131"/>
    <cellStyle name="Zarez 2 2 3 2 2 2 3 2 4" xfId="2132"/>
    <cellStyle name="Zarez 2 2 3 2 2 2 3 3" xfId="2133"/>
    <cellStyle name="Zarez 2 2 3 2 2 2 3 4" xfId="2134"/>
    <cellStyle name="Zarez 2 2 3 2 2 2 3 5" xfId="2135"/>
    <cellStyle name="Zarez 2 2 3 2 2 2 4" xfId="2136"/>
    <cellStyle name="Zarez 2 2 3 2 2 2 4 2" xfId="2137"/>
    <cellStyle name="Zarez 2 2 3 2 2 2 4 3" xfId="2138"/>
    <cellStyle name="Zarez 2 2 3 2 2 2 4 4" xfId="2139"/>
    <cellStyle name="Zarez 2 2 3 2 2 2 5" xfId="2140"/>
    <cellStyle name="Zarez 2 2 3 2 2 2 6" xfId="2141"/>
    <cellStyle name="Zarez 2 2 3 2 2 3" xfId="2142"/>
    <cellStyle name="Zarez 2 2 3 2 2 3 2" xfId="2143"/>
    <cellStyle name="Zarez 2 2 3 2 2 3 2 2" xfId="2144"/>
    <cellStyle name="Zarez 2 2 3 2 2 3 2 3" xfId="2145"/>
    <cellStyle name="Zarez 2 2 3 2 2 3 2 4" xfId="2146"/>
    <cellStyle name="Zarez 2 2 3 2 2 3 3" xfId="2147"/>
    <cellStyle name="Zarez 2 2 3 2 2 3 4" xfId="2148"/>
    <cellStyle name="Zarez 2 2 3 2 2 3 5" xfId="2149"/>
    <cellStyle name="Zarez 2 2 3 2 2 4" xfId="2150"/>
    <cellStyle name="Zarez 2 2 3 2 2 5" xfId="2151"/>
    <cellStyle name="Zarez 2 2 3 2 2 5 2" xfId="2152"/>
    <cellStyle name="Zarez 2 2 3 2 2 5 3" xfId="2153"/>
    <cellStyle name="Zarez 2 2 3 2 2 5 4" xfId="2154"/>
    <cellStyle name="Zarez 2 2 3 2 2 6" xfId="2155"/>
    <cellStyle name="Zarez 2 2 3 2 2 7" xfId="2156"/>
    <cellStyle name="Zarez 2 2 3 2 3" xfId="2157"/>
    <cellStyle name="Zarez 2 2 3 2 3 2" xfId="2158"/>
    <cellStyle name="Zarez 2 2 3 2 3 2 2" xfId="2159"/>
    <cellStyle name="Zarez 2 2 3 2 3 2 2 2" xfId="2160"/>
    <cellStyle name="Zarez 2 2 3 2 3 2 2 3" xfId="2161"/>
    <cellStyle name="Zarez 2 2 3 2 3 2 2 4" xfId="2162"/>
    <cellStyle name="Zarez 2 2 3 2 3 2 3" xfId="2163"/>
    <cellStyle name="Zarez 2 2 3 2 3 2 4" xfId="2164"/>
    <cellStyle name="Zarez 2 2 3 2 3 2 5" xfId="2165"/>
    <cellStyle name="Zarez 2 2 3 2 3 3" xfId="2166"/>
    <cellStyle name="Zarez 2 2 3 2 3 4" xfId="2167"/>
    <cellStyle name="Zarez 2 2 3 2 3 4 2" xfId="2168"/>
    <cellStyle name="Zarez 2 2 3 2 3 4 3" xfId="2169"/>
    <cellStyle name="Zarez 2 2 3 2 3 4 4" xfId="2170"/>
    <cellStyle name="Zarez 2 2 3 2 3 5" xfId="2171"/>
    <cellStyle name="Zarez 2 2 3 2 3 6" xfId="2172"/>
    <cellStyle name="Zarez 2 2 3 2 4" xfId="2173"/>
    <cellStyle name="Zarez 2 2 3 2 4 2" xfId="2174"/>
    <cellStyle name="Zarez 2 2 3 2 4 2 2" xfId="2175"/>
    <cellStyle name="Zarez 2 2 3 2 4 2 3" xfId="2176"/>
    <cellStyle name="Zarez 2 2 3 2 4 2 4" xfId="2177"/>
    <cellStyle name="Zarez 2 2 3 2 4 3" xfId="2178"/>
    <cellStyle name="Zarez 2 2 3 2 4 4" xfId="2179"/>
    <cellStyle name="Zarez 2 2 3 2 4 5" xfId="2180"/>
    <cellStyle name="Zarez 2 2 3 2 5" xfId="2181"/>
    <cellStyle name="Zarez 2 2 3 2 5 2" xfId="2182"/>
    <cellStyle name="Zarez 2 2 3 2 5 3" xfId="2183"/>
    <cellStyle name="Zarez 2 2 3 2 5 4" xfId="2184"/>
    <cellStyle name="Zarez 2 2 3 2 6" xfId="2185"/>
    <cellStyle name="Zarez 2 2 3 2 7" xfId="2186"/>
    <cellStyle name="Zarez 2 2 3 20" xfId="2187"/>
    <cellStyle name="Zarez 2 2 3 3" xfId="2188"/>
    <cellStyle name="Zarez 2 2 3 4" xfId="2189"/>
    <cellStyle name="Zarez 2 2 3 5" xfId="2190"/>
    <cellStyle name="Zarez 2 2 3 6" xfId="2191"/>
    <cellStyle name="Zarez 2 2 3 7" xfId="2192"/>
    <cellStyle name="Zarez 2 2 3 8" xfId="2193"/>
    <cellStyle name="Zarez 2 2 3 9" xfId="2194"/>
    <cellStyle name="Zarez 2 3" xfId="219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tabSelected="1" view="pageBreakPreview" zoomScale="91" zoomScaleNormal="100" zoomScaleSheetLayoutView="91" zoomScalePageLayoutView="96" workbookViewId="0">
      <selection activeCell="A32" sqref="A32"/>
    </sheetView>
  </sheetViews>
  <sheetFormatPr defaultRowHeight="12.75"/>
  <cols>
    <col min="1" max="1" width="6.5703125" customWidth="1"/>
    <col min="2" max="2" width="44.5703125" customWidth="1"/>
    <col min="6" max="6" width="14" customWidth="1"/>
  </cols>
  <sheetData>
    <row r="1" spans="1:6" ht="22.5">
      <c r="B1" s="751" t="s">
        <v>18</v>
      </c>
      <c r="C1" s="752"/>
      <c r="D1" s="752"/>
      <c r="E1" s="753"/>
      <c r="F1" s="650" t="s">
        <v>294</v>
      </c>
    </row>
    <row r="2" spans="1:6" ht="15">
      <c r="A2" s="708"/>
      <c r="B2" s="754" t="s">
        <v>15</v>
      </c>
      <c r="C2" s="755"/>
      <c r="D2" s="755"/>
      <c r="E2" s="755"/>
      <c r="F2" s="664" t="s">
        <v>295</v>
      </c>
    </row>
    <row r="3" spans="1:6" s="701" customFormat="1" ht="15.75" thickBot="1">
      <c r="B3" s="756" t="s">
        <v>16</v>
      </c>
      <c r="C3" s="757"/>
      <c r="D3" s="757"/>
      <c r="E3" s="757"/>
      <c r="F3" s="651"/>
    </row>
    <row r="4" spans="1:6">
      <c r="B4" s="665"/>
      <c r="C4" s="665"/>
      <c r="D4" s="666"/>
      <c r="E4" s="667"/>
      <c r="F4" s="652"/>
    </row>
    <row r="5" spans="1:6">
      <c r="B5" s="665"/>
      <c r="C5" s="665"/>
      <c r="D5" s="666"/>
      <c r="E5" s="667"/>
      <c r="F5" s="652"/>
    </row>
    <row r="6" spans="1:6">
      <c r="B6" s="665"/>
      <c r="C6" s="665"/>
      <c r="D6" s="666"/>
      <c r="E6" s="667"/>
      <c r="F6" s="652"/>
    </row>
    <row r="7" spans="1:6">
      <c r="B7" s="668"/>
      <c r="C7" s="669"/>
      <c r="D7" s="670"/>
      <c r="E7" s="671"/>
      <c r="F7" s="653"/>
    </row>
    <row r="8" spans="1:6" ht="49.5" customHeight="1">
      <c r="B8" s="636" t="s">
        <v>29</v>
      </c>
      <c r="C8" s="758" t="s">
        <v>37</v>
      </c>
      <c r="D8" s="758"/>
      <c r="E8" s="758"/>
      <c r="F8" s="758"/>
    </row>
    <row r="9" spans="1:6" ht="15.75">
      <c r="B9" s="636"/>
      <c r="C9" s="647"/>
      <c r="D9" s="648"/>
      <c r="E9" s="649"/>
      <c r="F9" s="654"/>
    </row>
    <row r="10" spans="1:6" ht="32.25" customHeight="1">
      <c r="B10" s="636" t="s">
        <v>1</v>
      </c>
      <c r="C10" s="758" t="s">
        <v>297</v>
      </c>
      <c r="D10" s="758"/>
      <c r="E10" s="758"/>
      <c r="F10" s="758"/>
    </row>
    <row r="11" spans="1:6">
      <c r="B11" s="637"/>
      <c r="C11" s="686"/>
      <c r="D11" s="685"/>
      <c r="E11" s="687"/>
      <c r="F11" s="655"/>
    </row>
    <row r="12" spans="1:6" ht="15" customHeight="1">
      <c r="B12" s="636" t="s">
        <v>2</v>
      </c>
      <c r="C12" s="688" t="s">
        <v>39</v>
      </c>
      <c r="D12" s="682"/>
      <c r="E12" s="683"/>
      <c r="F12" s="656"/>
    </row>
    <row r="13" spans="1:6" ht="18">
      <c r="B13" s="636"/>
      <c r="C13" s="688" t="s">
        <v>38</v>
      </c>
      <c r="D13" s="682"/>
      <c r="E13" s="683"/>
      <c r="F13" s="656"/>
    </row>
    <row r="14" spans="1:6" ht="18">
      <c r="B14" s="672"/>
      <c r="C14" s="684"/>
      <c r="D14" s="682"/>
      <c r="E14" s="683"/>
      <c r="F14" s="656"/>
    </row>
    <row r="15" spans="1:6">
      <c r="B15" s="672"/>
      <c r="C15" s="638"/>
      <c r="D15" s="673"/>
      <c r="E15" s="672"/>
      <c r="F15" s="657"/>
    </row>
    <row r="16" spans="1:6">
      <c r="B16" s="674"/>
      <c r="C16" s="675"/>
      <c r="D16" s="676"/>
      <c r="E16" s="674"/>
      <c r="F16" s="658"/>
    </row>
    <row r="17" spans="1:6">
      <c r="B17" s="674"/>
      <c r="C17" s="675"/>
      <c r="D17" s="676"/>
      <c r="E17" s="674"/>
      <c r="F17" s="658"/>
    </row>
    <row r="18" spans="1:6">
      <c r="B18" s="674"/>
      <c r="C18" s="675"/>
      <c r="D18" s="676"/>
      <c r="E18" s="674"/>
      <c r="F18" s="658"/>
    </row>
    <row r="19" spans="1:6">
      <c r="B19" s="644"/>
      <c r="C19" s="645"/>
      <c r="D19" s="646"/>
      <c r="E19" s="644"/>
      <c r="F19" s="659"/>
    </row>
    <row r="20" spans="1:6" ht="27.75">
      <c r="B20" s="759" t="s">
        <v>17</v>
      </c>
      <c r="C20" s="759"/>
      <c r="D20" s="759"/>
      <c r="E20" s="759"/>
      <c r="F20" s="759"/>
    </row>
    <row r="21" spans="1:6">
      <c r="B21" s="674"/>
      <c r="C21" s="675"/>
      <c r="D21" s="676"/>
      <c r="E21" s="674"/>
      <c r="F21" s="658"/>
    </row>
    <row r="22" spans="1:6" ht="20.25">
      <c r="B22" s="760" t="s">
        <v>298</v>
      </c>
      <c r="C22" s="761"/>
      <c r="D22" s="761"/>
      <c r="E22" s="761"/>
      <c r="F22" s="761"/>
    </row>
    <row r="23" spans="1:6" ht="15.75">
      <c r="B23" s="762"/>
      <c r="C23" s="762"/>
      <c r="D23" s="762"/>
      <c r="E23" s="762"/>
      <c r="F23" s="762"/>
    </row>
    <row r="24" spans="1:6" ht="15.75">
      <c r="B24" s="635"/>
      <c r="C24" s="635"/>
      <c r="D24" s="635"/>
      <c r="E24" s="635"/>
      <c r="F24" s="660"/>
    </row>
    <row r="25" spans="1:6" ht="15.75">
      <c r="B25" s="635"/>
      <c r="C25" s="635"/>
      <c r="D25" s="635"/>
      <c r="E25" s="635"/>
      <c r="F25" s="660"/>
    </row>
    <row r="26" spans="1:6">
      <c r="B26" s="674"/>
      <c r="C26" s="675"/>
      <c r="D26" s="676"/>
      <c r="E26" s="674"/>
      <c r="F26" s="658"/>
    </row>
    <row r="27" spans="1:6">
      <c r="B27" s="674"/>
      <c r="C27" s="675"/>
      <c r="D27" s="676"/>
      <c r="E27" s="674"/>
      <c r="F27" s="658"/>
    </row>
    <row r="28" spans="1:6" ht="15">
      <c r="A28" s="704"/>
      <c r="B28" s="674"/>
      <c r="C28" s="675"/>
      <c r="D28" s="676"/>
      <c r="E28" s="674"/>
      <c r="F28" s="658"/>
    </row>
    <row r="29" spans="1:6">
      <c r="B29" s="677"/>
      <c r="C29" s="639"/>
      <c r="D29" s="640"/>
      <c r="E29" s="641"/>
      <c r="F29" s="661"/>
    </row>
    <row r="30" spans="1:6">
      <c r="B30" s="677"/>
      <c r="C30" s="639"/>
      <c r="D30" s="640"/>
      <c r="E30" s="641"/>
      <c r="F30" s="661"/>
    </row>
    <row r="31" spans="1:6">
      <c r="B31" s="677"/>
      <c r="C31" s="639"/>
      <c r="D31" s="640"/>
      <c r="E31" s="641"/>
      <c r="F31" s="661"/>
    </row>
    <row r="32" spans="1:6" ht="15">
      <c r="A32" s="704"/>
      <c r="B32" s="677"/>
      <c r="C32" s="639"/>
      <c r="D32" s="640"/>
      <c r="E32" s="634" t="s">
        <v>10</v>
      </c>
      <c r="F32" s="661"/>
    </row>
    <row r="33" spans="2:6" ht="15">
      <c r="B33" s="642"/>
      <c r="C33" s="678"/>
      <c r="D33" s="749" t="s">
        <v>26</v>
      </c>
      <c r="E33" s="750"/>
      <c r="F33" s="750"/>
    </row>
    <row r="34" spans="2:6">
      <c r="B34" s="642"/>
      <c r="C34" s="678"/>
      <c r="D34" s="643"/>
      <c r="E34" s="633"/>
      <c r="F34" s="662"/>
    </row>
    <row r="35" spans="2:6">
      <c r="B35" s="642"/>
      <c r="C35" s="678"/>
      <c r="D35" s="643"/>
      <c r="E35" s="633"/>
      <c r="F35" s="662"/>
    </row>
    <row r="36" spans="2:6">
      <c r="B36" s="642"/>
      <c r="C36" s="678"/>
      <c r="D36" s="643"/>
      <c r="E36" s="633"/>
      <c r="F36" s="662"/>
    </row>
    <row r="37" spans="2:6">
      <c r="B37" s="642"/>
      <c r="C37" s="678"/>
      <c r="D37" s="643"/>
      <c r="E37" s="633"/>
      <c r="F37" s="662"/>
    </row>
    <row r="38" spans="2:6">
      <c r="B38" s="642"/>
      <c r="C38" s="678"/>
      <c r="D38" s="643"/>
      <c r="E38" s="633"/>
      <c r="F38" s="662"/>
    </row>
    <row r="39" spans="2:6">
      <c r="B39" s="679"/>
      <c r="C39" s="641"/>
      <c r="D39" s="680"/>
      <c r="E39" s="679"/>
      <c r="F39" s="663"/>
    </row>
    <row r="40" spans="2:6">
      <c r="B40" s="679"/>
      <c r="C40" s="641"/>
      <c r="D40" s="680"/>
      <c r="E40" s="681" t="s">
        <v>3</v>
      </c>
      <c r="F40" s="663"/>
    </row>
    <row r="41" spans="2:6" ht="15">
      <c r="B41" s="642"/>
      <c r="C41" s="639"/>
      <c r="D41" s="749" t="s">
        <v>26</v>
      </c>
      <c r="E41" s="750"/>
      <c r="F41" s="750"/>
    </row>
    <row r="42" spans="2:6">
      <c r="B42" s="642"/>
      <c r="C42" s="639"/>
      <c r="D42" s="634"/>
      <c r="E42" s="633"/>
      <c r="F42" s="633"/>
    </row>
    <row r="43" spans="2:6">
      <c r="B43" s="642"/>
      <c r="C43" s="639"/>
      <c r="D43" s="634"/>
      <c r="E43" s="633"/>
      <c r="F43" s="633"/>
    </row>
    <row r="44" spans="2:6">
      <c r="B44" s="642"/>
      <c r="C44" s="639"/>
      <c r="D44" s="634"/>
      <c r="E44" s="633"/>
      <c r="F44" s="633"/>
    </row>
    <row r="45" spans="2:6">
      <c r="B45" s="642"/>
      <c r="C45" s="639"/>
      <c r="D45" s="634"/>
      <c r="E45" s="633"/>
      <c r="F45" s="633"/>
    </row>
    <row r="46" spans="2:6">
      <c r="B46" s="642"/>
      <c r="C46" s="639"/>
      <c r="D46" s="633"/>
      <c r="E46" s="633"/>
      <c r="F46" s="662"/>
    </row>
    <row r="47" spans="2:6">
      <c r="B47" s="642"/>
      <c r="C47" s="639"/>
      <c r="D47" s="633"/>
      <c r="E47" s="633"/>
      <c r="F47" s="662"/>
    </row>
    <row r="48" spans="2:6">
      <c r="B48" s="642"/>
      <c r="C48" s="639"/>
      <c r="D48" s="633"/>
      <c r="E48" s="633"/>
      <c r="F48" s="662"/>
    </row>
    <row r="49" spans="2:6">
      <c r="B49" s="642"/>
      <c r="C49" s="639"/>
      <c r="D49" s="633"/>
      <c r="E49" s="633"/>
      <c r="F49" s="662"/>
    </row>
    <row r="50" spans="2:6">
      <c r="B50" s="642" t="s">
        <v>296</v>
      </c>
      <c r="C50" s="639"/>
      <c r="D50" s="633"/>
      <c r="E50" s="633"/>
      <c r="F50" s="662"/>
    </row>
    <row r="66" ht="31.5" customHeight="1"/>
  </sheetData>
  <mergeCells count="10">
    <mergeCell ref="D41:F41"/>
    <mergeCell ref="B1:E1"/>
    <mergeCell ref="B2:E2"/>
    <mergeCell ref="B3:E3"/>
    <mergeCell ref="C8:F8"/>
    <mergeCell ref="C10:F10"/>
    <mergeCell ref="B20:F20"/>
    <mergeCell ref="B22:F22"/>
    <mergeCell ref="B23:F23"/>
    <mergeCell ref="D33:F33"/>
  </mergeCells>
  <pageMargins left="0.70866141732283472" right="0.70866141732283472" top="0.55118110236220474" bottom="0.55118110236220474" header="0.31496062992125984" footer="0.31496062992125984"/>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H180"/>
  <sheetViews>
    <sheetView showZeros="0" view="pageBreakPreview" topLeftCell="A19" zoomScale="91" zoomScaleNormal="100" zoomScaleSheetLayoutView="91" zoomScalePageLayoutView="96" workbookViewId="0">
      <selection activeCell="E34" sqref="E34:E37"/>
    </sheetView>
  </sheetViews>
  <sheetFormatPr defaultRowHeight="12.75"/>
  <cols>
    <col min="1" max="1" width="6.42578125" style="444" customWidth="1"/>
    <col min="2" max="2" width="44.28515625" style="443" customWidth="1"/>
    <col min="3" max="3" width="8.28515625" style="442" customWidth="1"/>
    <col min="4" max="4" width="7.5703125" style="441" customWidth="1"/>
    <col min="5" max="5" width="11.42578125" style="626" customWidth="1"/>
    <col min="6" max="6" width="14.42578125" style="626" customWidth="1"/>
    <col min="7" max="16384" width="9.140625" style="440"/>
  </cols>
  <sheetData>
    <row r="1" spans="1:8" s="483" customFormat="1" ht="35.25" customHeight="1">
      <c r="A1" s="689"/>
      <c r="B1" s="281"/>
      <c r="C1" s="280" t="s">
        <v>149</v>
      </c>
      <c r="D1" s="765" t="s">
        <v>148</v>
      </c>
      <c r="E1" s="766"/>
      <c r="F1" s="767"/>
    </row>
    <row r="2" spans="1:8" s="483" customFormat="1" ht="11.25" customHeight="1">
      <c r="A2" s="710"/>
      <c r="B2" s="279"/>
      <c r="C2" s="278" t="s">
        <v>147</v>
      </c>
      <c r="D2" s="768" t="s">
        <v>411</v>
      </c>
      <c r="E2" s="769"/>
      <c r="F2" s="770"/>
    </row>
    <row r="3" spans="1:8" s="697" customFormat="1" ht="29.25" customHeight="1">
      <c r="A3" s="717" t="s">
        <v>146</v>
      </c>
      <c r="B3" s="744" t="s">
        <v>145</v>
      </c>
      <c r="C3" s="726" t="s">
        <v>412</v>
      </c>
      <c r="D3" s="743" t="s">
        <v>144</v>
      </c>
      <c r="E3" s="727" t="s">
        <v>413</v>
      </c>
      <c r="F3" s="727" t="s">
        <v>143</v>
      </c>
    </row>
    <row r="4" spans="1:8" s="483" customFormat="1" ht="11.25">
      <c r="A4" s="488"/>
      <c r="B4" s="487"/>
      <c r="C4" s="484"/>
      <c r="D4" s="486"/>
      <c r="E4" s="485"/>
      <c r="F4" s="485"/>
    </row>
    <row r="5" spans="1:8" s="482" customFormat="1" ht="20.25">
      <c r="A5" s="271" t="s">
        <v>273</v>
      </c>
      <c r="B5" s="776" t="s">
        <v>272</v>
      </c>
      <c r="C5" s="777"/>
      <c r="D5" s="777"/>
      <c r="E5" s="777"/>
      <c r="F5" s="777"/>
    </row>
    <row r="6" spans="1:8" s="450" customFormat="1">
      <c r="A6" s="448"/>
      <c r="B6" s="481"/>
      <c r="C6" s="480"/>
      <c r="D6" s="479"/>
      <c r="E6" s="606"/>
      <c r="F6" s="606"/>
    </row>
    <row r="7" spans="1:8" s="471" customFormat="1" ht="51">
      <c r="A7" s="745" t="s">
        <v>139</v>
      </c>
      <c r="B7" s="265" t="s">
        <v>271</v>
      </c>
      <c r="C7" s="470" t="s">
        <v>112</v>
      </c>
      <c r="D7" s="456">
        <v>1</v>
      </c>
      <c r="E7" s="369"/>
      <c r="F7" s="616">
        <f>E7*D7</f>
        <v>0</v>
      </c>
      <c r="H7" s="478"/>
    </row>
    <row r="8" spans="1:8" s="471" customFormat="1">
      <c r="A8" s="745"/>
      <c r="B8" s="265"/>
      <c r="C8" s="470"/>
      <c r="D8" s="456"/>
      <c r="E8" s="369"/>
      <c r="F8" s="617"/>
    </row>
    <row r="9" spans="1:8" s="471" customFormat="1" ht="63.75" customHeight="1">
      <c r="A9" s="745" t="s">
        <v>136</v>
      </c>
      <c r="B9" s="265" t="s">
        <v>408</v>
      </c>
      <c r="C9" s="470" t="s">
        <v>7</v>
      </c>
      <c r="D9" s="456">
        <v>1</v>
      </c>
      <c r="E9" s="369"/>
      <c r="F9" s="616">
        <f>E9*D9</f>
        <v>0</v>
      </c>
      <c r="H9" s="478"/>
    </row>
    <row r="10" spans="1:8" s="471" customFormat="1">
      <c r="A10" s="745"/>
      <c r="B10" s="265"/>
      <c r="C10" s="470"/>
      <c r="D10" s="456"/>
      <c r="E10" s="369"/>
      <c r="F10" s="617"/>
    </row>
    <row r="11" spans="1:8" s="471" customFormat="1" ht="38.25" customHeight="1">
      <c r="A11" s="745" t="s">
        <v>133</v>
      </c>
      <c r="B11" s="265" t="s">
        <v>409</v>
      </c>
      <c r="C11" s="470" t="s">
        <v>7</v>
      </c>
      <c r="D11" s="456">
        <v>1</v>
      </c>
      <c r="E11" s="369"/>
      <c r="F11" s="616">
        <f>E11*D11</f>
        <v>0</v>
      </c>
      <c r="H11" s="478"/>
    </row>
    <row r="12" spans="1:8" s="471" customFormat="1">
      <c r="A12" s="745"/>
      <c r="B12" s="265"/>
      <c r="C12" s="470"/>
      <c r="D12" s="456"/>
      <c r="E12" s="369"/>
      <c r="F12" s="617"/>
    </row>
    <row r="13" spans="1:8" s="471" customFormat="1" ht="25.5">
      <c r="A13" s="747" t="s">
        <v>130</v>
      </c>
      <c r="B13" s="477" t="s">
        <v>270</v>
      </c>
      <c r="C13" s="475" t="s">
        <v>7</v>
      </c>
      <c r="D13" s="472">
        <v>1</v>
      </c>
      <c r="E13" s="369"/>
      <c r="F13" s="616">
        <f>E13*D13</f>
        <v>0</v>
      </c>
    </row>
    <row r="14" spans="1:8" s="471" customFormat="1">
      <c r="A14" s="746"/>
      <c r="B14" s="476"/>
      <c r="C14" s="475"/>
      <c r="D14" s="472"/>
      <c r="E14" s="369"/>
      <c r="F14" s="616"/>
    </row>
    <row r="15" spans="1:8" s="471" customFormat="1" ht="25.5">
      <c r="A15" s="747" t="s">
        <v>127</v>
      </c>
      <c r="B15" s="477" t="s">
        <v>269</v>
      </c>
      <c r="C15" s="475" t="s">
        <v>7</v>
      </c>
      <c r="D15" s="472">
        <v>1</v>
      </c>
      <c r="E15" s="369"/>
      <c r="F15" s="616">
        <f>E15*D15</f>
        <v>0</v>
      </c>
    </row>
    <row r="16" spans="1:8" s="471" customFormat="1">
      <c r="A16" s="746"/>
      <c r="B16" s="476"/>
      <c r="C16" s="475"/>
      <c r="D16" s="472"/>
      <c r="E16" s="369"/>
      <c r="F16" s="616"/>
    </row>
    <row r="17" spans="1:6" s="471" customFormat="1">
      <c r="A17" s="747" t="s">
        <v>125</v>
      </c>
      <c r="B17" s="256" t="s">
        <v>268</v>
      </c>
      <c r="C17" s="475" t="s">
        <v>7</v>
      </c>
      <c r="D17" s="472">
        <v>1</v>
      </c>
      <c r="E17" s="369"/>
      <c r="F17" s="616">
        <f>E17*D17</f>
        <v>0</v>
      </c>
    </row>
    <row r="18" spans="1:6" s="471" customFormat="1">
      <c r="A18" s="746"/>
      <c r="B18" s="476"/>
      <c r="C18" s="475"/>
      <c r="D18" s="472"/>
      <c r="E18" s="369"/>
      <c r="F18" s="616"/>
    </row>
    <row r="19" spans="1:6" s="474" customFormat="1" ht="25.5">
      <c r="A19" s="746" t="s">
        <v>121</v>
      </c>
      <c r="B19" s="476" t="s">
        <v>267</v>
      </c>
      <c r="C19" s="475"/>
      <c r="D19" s="472"/>
      <c r="E19" s="369"/>
      <c r="F19" s="618"/>
    </row>
    <row r="20" spans="1:6" s="474" customFormat="1" ht="14.25" customHeight="1">
      <c r="A20" s="746"/>
      <c r="B20" s="476" t="s">
        <v>266</v>
      </c>
      <c r="C20" s="475" t="s">
        <v>112</v>
      </c>
      <c r="D20" s="472">
        <v>1</v>
      </c>
      <c r="E20" s="369"/>
      <c r="F20" s="616">
        <f>E20*D20</f>
        <v>0</v>
      </c>
    </row>
    <row r="21" spans="1:6" s="474" customFormat="1" ht="14.25" customHeight="1">
      <c r="A21" s="746"/>
      <c r="B21" s="476"/>
      <c r="C21" s="475"/>
      <c r="D21" s="472"/>
      <c r="E21" s="369"/>
      <c r="F21" s="616"/>
    </row>
    <row r="22" spans="1:6" s="469" customFormat="1">
      <c r="A22" s="459"/>
      <c r="B22" s="447" t="s">
        <v>265</v>
      </c>
      <c r="C22" s="457"/>
      <c r="D22" s="456"/>
      <c r="E22" s="369"/>
      <c r="F22" s="619"/>
    </row>
    <row r="23" spans="1:6" s="469" customFormat="1" ht="38.25">
      <c r="A23" s="745" t="s">
        <v>119</v>
      </c>
      <c r="B23" s="265" t="s">
        <v>264</v>
      </c>
      <c r="C23" s="457"/>
      <c r="D23" s="456"/>
      <c r="E23" s="369"/>
      <c r="F23" s="619"/>
    </row>
    <row r="24" spans="1:6" s="451" customFormat="1">
      <c r="A24" s="745"/>
      <c r="B24" s="473" t="s">
        <v>263</v>
      </c>
      <c r="C24" s="466" t="s">
        <v>84</v>
      </c>
      <c r="D24" s="472">
        <v>8</v>
      </c>
      <c r="E24" s="369"/>
      <c r="F24" s="620">
        <f>E24*D24</f>
        <v>0</v>
      </c>
    </row>
    <row r="25" spans="1:6" s="451" customFormat="1">
      <c r="A25" s="745"/>
      <c r="B25" s="473"/>
      <c r="C25" s="466"/>
      <c r="D25" s="472"/>
      <c r="E25" s="369"/>
      <c r="F25" s="619"/>
    </row>
    <row r="26" spans="1:6" s="451" customFormat="1" ht="63.75">
      <c r="A26" s="458" t="s">
        <v>116</v>
      </c>
      <c r="B26" s="712" t="s">
        <v>262</v>
      </c>
      <c r="C26" s="466" t="s">
        <v>112</v>
      </c>
      <c r="D26" s="465">
        <v>1</v>
      </c>
      <c r="E26" s="369"/>
      <c r="F26" s="620">
        <f>E26</f>
        <v>0</v>
      </c>
    </row>
    <row r="27" spans="1:6" s="451" customFormat="1">
      <c r="A27" s="745"/>
      <c r="B27" s="473"/>
      <c r="C27" s="466"/>
      <c r="D27" s="472"/>
      <c r="E27" s="369"/>
      <c r="F27" s="619"/>
    </row>
    <row r="28" spans="1:6" s="451" customFormat="1">
      <c r="A28" s="458"/>
      <c r="B28" s="712"/>
      <c r="C28" s="466"/>
      <c r="D28" s="465"/>
      <c r="E28" s="616"/>
      <c r="F28" s="616"/>
    </row>
    <row r="29" spans="1:6" s="471" customFormat="1" ht="14.25">
      <c r="A29" s="464"/>
      <c r="B29" s="463" t="s">
        <v>261</v>
      </c>
      <c r="C29" s="462"/>
      <c r="D29" s="461"/>
      <c r="E29" s="621"/>
      <c r="F29" s="622"/>
    </row>
    <row r="30" spans="1:6" s="469" customFormat="1" ht="63.75">
      <c r="A30" s="745" t="s">
        <v>114</v>
      </c>
      <c r="B30" s="265" t="s">
        <v>219</v>
      </c>
      <c r="C30" s="470" t="s">
        <v>5</v>
      </c>
      <c r="D30" s="456">
        <v>1</v>
      </c>
      <c r="E30" s="369"/>
      <c r="F30" s="620">
        <f>E30*D30</f>
        <v>0</v>
      </c>
    </row>
    <row r="31" spans="1:6" s="451" customFormat="1">
      <c r="A31" s="468"/>
      <c r="B31" s="467"/>
      <c r="C31" s="466"/>
      <c r="D31" s="465"/>
      <c r="E31" s="369"/>
      <c r="F31" s="623"/>
    </row>
    <row r="32" spans="1:6" s="460" customFormat="1" ht="14.25">
      <c r="A32" s="464"/>
      <c r="B32" s="463" t="s">
        <v>260</v>
      </c>
      <c r="C32" s="462"/>
      <c r="D32" s="461"/>
      <c r="E32" s="621"/>
      <c r="F32" s="622"/>
    </row>
    <row r="33" spans="1:6" s="451" customFormat="1">
      <c r="A33" s="459"/>
      <c r="B33" s="265"/>
      <c r="C33" s="453"/>
      <c r="D33" s="452"/>
      <c r="E33" s="607"/>
      <c r="F33" s="607"/>
    </row>
    <row r="34" spans="1:6" s="451" customFormat="1" ht="25.5">
      <c r="A34" s="458" t="s">
        <v>113</v>
      </c>
      <c r="B34" s="265" t="s">
        <v>218</v>
      </c>
      <c r="C34" s="457" t="s">
        <v>112</v>
      </c>
      <c r="D34" s="456">
        <v>1</v>
      </c>
      <c r="E34" s="369"/>
      <c r="F34" s="620">
        <f>E34*D34</f>
        <v>0</v>
      </c>
    </row>
    <row r="35" spans="1:6" s="451" customFormat="1">
      <c r="A35" s="458"/>
      <c r="B35" s="265"/>
      <c r="C35" s="453"/>
      <c r="D35" s="452"/>
      <c r="E35" s="369"/>
      <c r="F35" s="607"/>
    </row>
    <row r="36" spans="1:6" s="253" customFormat="1">
      <c r="A36" s="257"/>
      <c r="B36" s="256"/>
      <c r="C36" s="255"/>
      <c r="D36" s="254"/>
      <c r="E36" s="369"/>
      <c r="F36" s="347"/>
    </row>
    <row r="37" spans="1:6" s="451" customFormat="1" ht="102">
      <c r="A37" s="455" t="s">
        <v>189</v>
      </c>
      <c r="B37" s="454" t="s">
        <v>410</v>
      </c>
      <c r="C37" s="457" t="s">
        <v>112</v>
      </c>
      <c r="D37" s="452">
        <v>1</v>
      </c>
      <c r="E37" s="369"/>
      <c r="F37" s="620">
        <f>E37*D37</f>
        <v>0</v>
      </c>
    </row>
    <row r="38" spans="1:6" s="450" customFormat="1">
      <c r="A38" s="455"/>
      <c r="B38" s="454"/>
      <c r="C38" s="453"/>
      <c r="D38" s="452"/>
      <c r="E38" s="607"/>
      <c r="F38" s="607"/>
    </row>
    <row r="39" spans="1:6" ht="15.75">
      <c r="A39" s="449"/>
      <c r="B39" s="778" t="s">
        <v>259</v>
      </c>
      <c r="C39" s="778"/>
      <c r="D39" s="778"/>
      <c r="E39" s="778"/>
      <c r="F39" s="624">
        <f>SUM(F6:F38)</f>
        <v>0</v>
      </c>
    </row>
    <row r="40" spans="1:6">
      <c r="A40" s="448"/>
      <c r="B40" s="447"/>
      <c r="C40" s="446"/>
      <c r="D40" s="445"/>
      <c r="E40" s="625"/>
      <c r="F40" s="625"/>
    </row>
    <row r="41" spans="1:6">
      <c r="A41" s="448"/>
      <c r="B41" s="447"/>
      <c r="C41" s="446"/>
      <c r="D41" s="445"/>
      <c r="E41" s="625"/>
      <c r="F41" s="625"/>
    </row>
    <row r="59" ht="31.5" customHeight="1"/>
    <row r="139" spans="4:4">
      <c r="D139" s="441">
        <v>4.5</v>
      </c>
    </row>
    <row r="142" spans="4:4">
      <c r="D142" s="441">
        <v>6</v>
      </c>
    </row>
    <row r="170" spans="4:4">
      <c r="D170" s="441">
        <v>3</v>
      </c>
    </row>
    <row r="180" spans="4:4">
      <c r="D180" s="441">
        <v>24</v>
      </c>
    </row>
  </sheetData>
  <mergeCells count="4">
    <mergeCell ref="D1:F1"/>
    <mergeCell ref="D2:F2"/>
    <mergeCell ref="B5:F5"/>
    <mergeCell ref="B39:E39"/>
  </mergeCells>
  <pageMargins left="0.70866141732283472" right="0.70866141732283472" top="0.55118110236220474" bottom="0.55118110236220474" header="0.31496062992125984" footer="0.31496062992125984"/>
  <pageSetup paperSize="9" firstPageNumber="5" orientation="portrait" r:id="rId1"/>
  <rowBreaks count="1" manualBreakCount="1">
    <brk id="27" max="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77"/>
  <sheetViews>
    <sheetView showZeros="0" view="pageBreakPreview" zoomScale="91" zoomScaleNormal="100" zoomScaleSheetLayoutView="91" zoomScalePageLayoutView="96" workbookViewId="0">
      <selection activeCell="F23" sqref="F23"/>
    </sheetView>
  </sheetViews>
  <sheetFormatPr defaultRowHeight="12.75"/>
  <cols>
    <col min="1" max="1" width="6" style="491" customWidth="1"/>
    <col min="2" max="2" width="42.140625" style="490" customWidth="1"/>
    <col min="3" max="3" width="8" style="293" customWidth="1"/>
    <col min="4" max="4" width="8.42578125" style="489" customWidth="1"/>
    <col min="5" max="5" width="7.28515625" style="291" customWidth="1"/>
    <col min="6" max="6" width="19.28515625" style="291" customWidth="1"/>
    <col min="7" max="7" width="2.7109375" style="289" customWidth="1"/>
    <col min="8" max="8" width="10.7109375" style="289" customWidth="1"/>
    <col min="9" max="10" width="9.140625" style="289"/>
    <col min="11" max="11" width="8.140625" style="289" customWidth="1"/>
    <col min="12" max="16384" width="9.140625" style="289"/>
  </cols>
  <sheetData>
    <row r="1" spans="1:8" s="358" customFormat="1" ht="35.25" customHeight="1">
      <c r="A1" s="689"/>
      <c r="B1" s="281"/>
      <c r="C1" s="280" t="s">
        <v>149</v>
      </c>
      <c r="D1" s="765" t="s">
        <v>148</v>
      </c>
      <c r="E1" s="766"/>
      <c r="F1" s="767"/>
      <c r="H1" s="398"/>
    </row>
    <row r="2" spans="1:8" s="358" customFormat="1" ht="12" customHeight="1">
      <c r="A2" s="710"/>
      <c r="B2" s="279"/>
      <c r="C2" s="278" t="s">
        <v>147</v>
      </c>
      <c r="D2" s="768" t="s">
        <v>411</v>
      </c>
      <c r="E2" s="769"/>
      <c r="F2" s="770"/>
      <c r="H2" s="398"/>
    </row>
    <row r="3" spans="1:8" s="699" customFormat="1" ht="29.25" customHeight="1">
      <c r="A3" s="717" t="s">
        <v>146</v>
      </c>
      <c r="B3" s="744" t="s">
        <v>145</v>
      </c>
      <c r="C3" s="726" t="s">
        <v>412</v>
      </c>
      <c r="D3" s="743" t="s">
        <v>144</v>
      </c>
      <c r="E3" s="727" t="s">
        <v>413</v>
      </c>
      <c r="F3" s="727" t="s">
        <v>143</v>
      </c>
      <c r="H3" s="698"/>
    </row>
    <row r="4" spans="1:8" s="282" customFormat="1" ht="13.5" thickBot="1">
      <c r="A4" s="548"/>
      <c r="B4" s="547"/>
      <c r="C4" s="546"/>
      <c r="D4" s="492"/>
      <c r="E4" s="347"/>
      <c r="F4" s="347"/>
    </row>
    <row r="5" spans="1:8" s="541" customFormat="1" ht="16.5" thickBot="1">
      <c r="A5" s="545"/>
      <c r="B5" s="544" t="s">
        <v>285</v>
      </c>
      <c r="C5" s="544"/>
      <c r="D5" s="543"/>
      <c r="E5" s="543"/>
      <c r="F5" s="542"/>
    </row>
    <row r="6" spans="1:8" s="253" customFormat="1">
      <c r="A6" s="500"/>
      <c r="B6" s="499"/>
      <c r="C6" s="498"/>
      <c r="D6" s="497"/>
      <c r="E6" s="496"/>
      <c r="F6" s="496"/>
    </row>
    <row r="7" spans="1:8" s="253" customFormat="1" ht="15.75">
      <c r="A7" s="506" t="s">
        <v>284</v>
      </c>
      <c r="B7" s="540" t="s">
        <v>283</v>
      </c>
      <c r="C7" s="504"/>
      <c r="D7" s="539"/>
      <c r="E7" s="502"/>
      <c r="F7" s="502"/>
    </row>
    <row r="8" spans="1:8" s="253" customFormat="1">
      <c r="A8" s="500"/>
      <c r="B8" s="534"/>
      <c r="C8" s="498"/>
      <c r="D8" s="533"/>
      <c r="E8" s="496"/>
      <c r="F8" s="496"/>
    </row>
    <row r="9" spans="1:8" s="521" customFormat="1">
      <c r="A9" s="527" t="str">
        <f>'A. VODOVOD'!A5</f>
        <v>3.1.</v>
      </c>
      <c r="B9" s="532" t="s">
        <v>238</v>
      </c>
      <c r="C9" s="525"/>
      <c r="D9" s="524"/>
      <c r="E9" s="523"/>
      <c r="F9" s="522"/>
    </row>
    <row r="10" spans="1:8" s="282" customFormat="1">
      <c r="A10" s="538" t="str">
        <f>'A. VODOVOD'!A7</f>
        <v>3.1.1.</v>
      </c>
      <c r="B10" s="537" t="str">
        <f>'A. VODOVOD'!B7:E7</f>
        <v>INSTALACIJA MJERENE HLADNE i TOPLE VODE</v>
      </c>
      <c r="C10" s="536"/>
      <c r="D10" s="535"/>
      <c r="F10" s="585">
        <f>'A. VODOVOD'!F44</f>
        <v>0</v>
      </c>
    </row>
    <row r="11" spans="1:8" s="512" customFormat="1">
      <c r="A11" s="520"/>
      <c r="B11" s="519" t="s">
        <v>55</v>
      </c>
      <c r="C11" s="518"/>
      <c r="D11" s="517"/>
      <c r="E11" s="516"/>
      <c r="F11" s="516">
        <f>SUM(F10:F10)</f>
        <v>0</v>
      </c>
    </row>
    <row r="12" spans="1:8" s="253" customFormat="1">
      <c r="A12" s="500"/>
      <c r="B12" s="534"/>
      <c r="C12" s="498"/>
      <c r="D12" s="533"/>
      <c r="E12" s="496"/>
      <c r="F12" s="496"/>
    </row>
    <row r="13" spans="1:8" s="521" customFormat="1">
      <c r="A13" s="527" t="s">
        <v>188</v>
      </c>
      <c r="B13" s="532" t="s">
        <v>212</v>
      </c>
      <c r="C13" s="525"/>
      <c r="D13" s="524"/>
      <c r="E13" s="523"/>
      <c r="F13" s="523"/>
    </row>
    <row r="14" spans="1:8" s="282" customFormat="1">
      <c r="A14" s="531" t="str">
        <f>'B. Odvodnja'!A7:C7</f>
        <v>3.2.1.</v>
      </c>
      <c r="B14" s="530" t="str">
        <f>'B. Odvodnja'!B7:D7</f>
        <v>INSTALACIJA ODVODNJE</v>
      </c>
      <c r="C14" s="530"/>
      <c r="D14" s="530"/>
      <c r="E14" s="529"/>
      <c r="F14" s="347">
        <f>'B. Odvodnja'!F43</f>
        <v>0</v>
      </c>
    </row>
    <row r="15" spans="1:8" s="512" customFormat="1">
      <c r="A15" s="528"/>
      <c r="B15" s="519" t="s">
        <v>55</v>
      </c>
      <c r="C15" s="518"/>
      <c r="D15" s="517"/>
      <c r="E15" s="516"/>
      <c r="F15" s="516">
        <f>SUM(F14:F14)</f>
        <v>0</v>
      </c>
    </row>
    <row r="16" spans="1:8" s="512" customFormat="1">
      <c r="A16" s="500"/>
      <c r="B16" s="499"/>
      <c r="C16" s="515"/>
      <c r="D16" s="514"/>
      <c r="E16" s="513"/>
      <c r="F16" s="513"/>
    </row>
    <row r="17" spans="1:6" s="521" customFormat="1">
      <c r="A17" s="527" t="str">
        <f>'C. Sanitarna oprema'!A5</f>
        <v>3.3.</v>
      </c>
      <c r="B17" s="526" t="str">
        <f>'C. Sanitarna oprema'!B5</f>
        <v>SANITARNA OPREMA</v>
      </c>
      <c r="C17" s="525"/>
      <c r="D17" s="524"/>
      <c r="E17" s="523"/>
      <c r="F17" s="523"/>
    </row>
    <row r="18" spans="1:6" s="512" customFormat="1">
      <c r="A18" s="520"/>
      <c r="B18" s="519" t="s">
        <v>55</v>
      </c>
      <c r="C18" s="518"/>
      <c r="D18" s="517"/>
      <c r="E18" s="516"/>
      <c r="F18" s="516">
        <f>'C. Sanitarna oprema'!F38</f>
        <v>0</v>
      </c>
    </row>
    <row r="19" spans="1:6" s="512" customFormat="1">
      <c r="A19" s="500"/>
      <c r="B19" s="499"/>
      <c r="C19" s="515"/>
      <c r="D19" s="514"/>
      <c r="E19" s="513"/>
      <c r="F19" s="513"/>
    </row>
    <row r="20" spans="1:6" s="521" customFormat="1">
      <c r="A20" s="527" t="s">
        <v>142</v>
      </c>
      <c r="B20" s="526" t="str">
        <f>'D. VENTILACIJA'!$B$5</f>
        <v>VENTILACIJA</v>
      </c>
      <c r="C20" s="525"/>
      <c r="D20" s="524"/>
      <c r="E20" s="523"/>
      <c r="F20" s="523"/>
    </row>
    <row r="21" spans="1:6" s="512" customFormat="1">
      <c r="A21" s="520"/>
      <c r="B21" s="519" t="s">
        <v>55</v>
      </c>
      <c r="C21" s="518"/>
      <c r="D21" s="517"/>
      <c r="E21" s="516"/>
      <c r="F21" s="516">
        <f>'D. VENTILACIJA'!$F$34</f>
        <v>0</v>
      </c>
    </row>
    <row r="22" spans="1:6" s="512" customFormat="1">
      <c r="A22" s="500"/>
      <c r="B22" s="499"/>
      <c r="C22" s="515"/>
      <c r="D22" s="514"/>
      <c r="E22" s="513"/>
      <c r="F22" s="513"/>
    </row>
    <row r="23" spans="1:6" s="521" customFormat="1">
      <c r="A23" s="527" t="s">
        <v>273</v>
      </c>
      <c r="B23" s="526" t="str">
        <f>'E. GRIJANJE'!B5:F5</f>
        <v>INSTALACIJA GRIJANJA</v>
      </c>
      <c r="C23" s="525"/>
      <c r="D23" s="524"/>
      <c r="E23" s="523"/>
      <c r="F23" s="523"/>
    </row>
    <row r="24" spans="1:6" s="512" customFormat="1">
      <c r="A24" s="520"/>
      <c r="B24" s="519" t="s">
        <v>55</v>
      </c>
      <c r="C24" s="518"/>
      <c r="D24" s="517"/>
      <c r="E24" s="516"/>
      <c r="F24" s="516">
        <f>'E. GRIJANJE'!F39</f>
        <v>0</v>
      </c>
    </row>
    <row r="25" spans="1:6" s="512" customFormat="1" ht="13.5" thickBot="1">
      <c r="A25" s="500"/>
      <c r="B25" s="499"/>
      <c r="C25" s="515"/>
      <c r="D25" s="514"/>
      <c r="E25" s="513"/>
      <c r="F25" s="513"/>
    </row>
    <row r="26" spans="1:6" s="507" customFormat="1" ht="16.5" thickBot="1">
      <c r="A26" s="501"/>
      <c r="B26" s="511" t="s">
        <v>54</v>
      </c>
      <c r="C26" s="510"/>
      <c r="D26" s="509"/>
      <c r="E26" s="508"/>
      <c r="F26" s="627">
        <f>SUM(F11,F15,F18,F21,F24)</f>
        <v>0</v>
      </c>
    </row>
    <row r="27" spans="1:6" s="253" customFormat="1" ht="15.75">
      <c r="A27" s="506"/>
      <c r="B27" s="505"/>
      <c r="C27" s="504"/>
      <c r="D27" s="503"/>
      <c r="E27" s="502"/>
      <c r="F27" s="502"/>
    </row>
    <row r="28" spans="1:6" s="253" customFormat="1" ht="15.75">
      <c r="A28" s="703"/>
      <c r="B28" s="505"/>
      <c r="C28" s="504"/>
      <c r="D28" s="503"/>
      <c r="E28" s="502"/>
      <c r="F28" s="502"/>
    </row>
    <row r="29" spans="1:6" s="253" customFormat="1" ht="13.5" thickBot="1">
      <c r="A29" s="500"/>
      <c r="B29" s="499"/>
      <c r="C29" s="498"/>
      <c r="D29" s="497"/>
      <c r="E29" s="496"/>
      <c r="F29" s="496"/>
    </row>
    <row r="30" spans="1:6" s="253" customFormat="1" ht="16.5" thickBot="1">
      <c r="A30" s="501"/>
      <c r="B30" s="499"/>
      <c r="C30" s="498"/>
      <c r="D30" s="497"/>
      <c r="E30" s="496"/>
      <c r="F30" s="496"/>
    </row>
    <row r="31" spans="1:6" s="282" customFormat="1">
      <c r="A31" s="493"/>
      <c r="B31" s="376"/>
      <c r="C31" s="375"/>
      <c r="D31" s="492"/>
      <c r="E31" s="347"/>
      <c r="F31" s="347"/>
    </row>
    <row r="32" spans="1:6" s="282" customFormat="1" ht="15">
      <c r="A32" s="707"/>
      <c r="B32" s="376"/>
      <c r="C32" s="375"/>
      <c r="D32" s="492"/>
      <c r="E32" s="347"/>
      <c r="F32" s="347"/>
    </row>
    <row r="33" spans="1:8" s="282" customFormat="1">
      <c r="A33" s="493"/>
      <c r="B33" s="376"/>
      <c r="C33" s="375"/>
      <c r="D33" s="492"/>
      <c r="E33" s="347"/>
      <c r="F33" s="347"/>
    </row>
    <row r="34" spans="1:8" s="282" customFormat="1">
      <c r="A34" s="495"/>
      <c r="B34" s="391" t="s">
        <v>257</v>
      </c>
      <c r="C34" s="321"/>
      <c r="D34" s="492"/>
      <c r="E34" s="347"/>
      <c r="F34" s="347"/>
    </row>
    <row r="35" spans="1:8" s="282" customFormat="1" ht="79.900000000000006" customHeight="1">
      <c r="A35" s="779" t="s">
        <v>281</v>
      </c>
      <c r="B35" s="779"/>
      <c r="C35" s="779"/>
      <c r="D35" s="779"/>
      <c r="E35" s="779"/>
      <c r="F35" s="779"/>
      <c r="H35" s="494" t="s">
        <v>280</v>
      </c>
    </row>
    <row r="36" spans="1:8" s="282" customFormat="1" ht="38.25" customHeight="1">
      <c r="A36" s="779" t="s">
        <v>279</v>
      </c>
      <c r="B36" s="779"/>
      <c r="C36" s="779"/>
      <c r="D36" s="779"/>
      <c r="E36" s="779"/>
      <c r="F36" s="779"/>
      <c r="H36" s="494" t="s">
        <v>274</v>
      </c>
    </row>
    <row r="37" spans="1:8" s="282" customFormat="1" ht="51" customHeight="1">
      <c r="A37" s="779" t="s">
        <v>278</v>
      </c>
      <c r="B37" s="779"/>
      <c r="C37" s="779"/>
      <c r="D37" s="779"/>
      <c r="E37" s="779"/>
      <c r="F37" s="779"/>
      <c r="H37" s="494" t="s">
        <v>277</v>
      </c>
    </row>
    <row r="38" spans="1:8" s="282" customFormat="1" ht="51" customHeight="1">
      <c r="A38" s="779" t="s">
        <v>180</v>
      </c>
      <c r="B38" s="779"/>
      <c r="C38" s="779"/>
      <c r="D38" s="779"/>
      <c r="E38" s="779"/>
      <c r="F38" s="779"/>
      <c r="H38" s="494" t="s">
        <v>277</v>
      </c>
    </row>
    <row r="39" spans="1:8" s="282" customFormat="1" ht="25.5" customHeight="1">
      <c r="A39" s="779" t="s">
        <v>179</v>
      </c>
      <c r="B39" s="779"/>
      <c r="C39" s="779"/>
      <c r="D39" s="779"/>
      <c r="E39" s="779"/>
      <c r="F39" s="779"/>
      <c r="H39" s="494" t="s">
        <v>276</v>
      </c>
    </row>
    <row r="40" spans="1:8" s="282" customFormat="1" ht="38.25">
      <c r="A40" s="780" t="s">
        <v>275</v>
      </c>
      <c r="B40" s="780"/>
      <c r="C40" s="780"/>
      <c r="D40" s="780"/>
      <c r="E40" s="780"/>
      <c r="F40" s="780"/>
      <c r="H40" s="494" t="s">
        <v>274</v>
      </c>
    </row>
    <row r="41" spans="1:8" s="282" customFormat="1">
      <c r="A41" s="493"/>
      <c r="B41" s="376"/>
      <c r="C41" s="375"/>
      <c r="D41" s="492"/>
      <c r="E41" s="347"/>
      <c r="F41" s="347"/>
    </row>
    <row r="42" spans="1:8" s="282" customFormat="1">
      <c r="A42" s="493"/>
      <c r="B42" s="376"/>
      <c r="C42" s="375"/>
      <c r="D42" s="492"/>
      <c r="E42" s="347"/>
      <c r="F42" s="347"/>
    </row>
    <row r="43" spans="1:8" s="282" customFormat="1">
      <c r="A43" s="493"/>
      <c r="B43" s="376"/>
      <c r="C43" s="375"/>
      <c r="D43" s="492"/>
      <c r="E43" s="347"/>
      <c r="F43" s="347"/>
    </row>
    <row r="44" spans="1:8" s="282" customFormat="1">
      <c r="A44" s="493"/>
      <c r="B44" s="376"/>
      <c r="C44" s="375"/>
      <c r="D44" s="492"/>
      <c r="E44" s="347"/>
      <c r="F44" s="347"/>
    </row>
    <row r="45" spans="1:8" s="282" customFormat="1">
      <c r="A45" s="493"/>
      <c r="B45" s="376"/>
      <c r="C45" s="375"/>
      <c r="D45" s="492"/>
      <c r="E45" s="347"/>
      <c r="F45" s="347"/>
    </row>
    <row r="46" spans="1:8" s="282" customFormat="1">
      <c r="A46" s="493"/>
      <c r="B46" s="376"/>
      <c r="C46" s="375"/>
      <c r="D46" s="492"/>
      <c r="E46" s="347"/>
      <c r="F46" s="347"/>
    </row>
    <row r="47" spans="1:8" s="282" customFormat="1">
      <c r="A47" s="493"/>
      <c r="B47" s="376"/>
      <c r="C47" s="375"/>
      <c r="D47" s="492"/>
      <c r="E47" s="347"/>
      <c r="F47" s="347"/>
    </row>
    <row r="48" spans="1:8" s="282" customFormat="1">
      <c r="A48" s="493"/>
      <c r="B48" s="376"/>
      <c r="C48" s="375"/>
      <c r="D48" s="492"/>
      <c r="E48" s="347"/>
      <c r="F48" s="347"/>
    </row>
    <row r="49" spans="1:6" s="282" customFormat="1">
      <c r="A49" s="493"/>
      <c r="B49" s="376"/>
      <c r="C49" s="375"/>
      <c r="D49" s="492"/>
      <c r="E49" s="347"/>
      <c r="F49" s="347"/>
    </row>
    <row r="50" spans="1:6" s="282" customFormat="1">
      <c r="A50" s="493"/>
      <c r="B50" s="376"/>
      <c r="C50" s="375"/>
      <c r="D50" s="492"/>
      <c r="E50" s="347"/>
      <c r="F50" s="347"/>
    </row>
    <row r="51" spans="1:6" s="282" customFormat="1">
      <c r="A51" s="493"/>
      <c r="B51" s="376"/>
      <c r="C51" s="375"/>
      <c r="D51" s="492"/>
      <c r="E51" s="347"/>
      <c r="F51" s="347"/>
    </row>
    <row r="52" spans="1:6" s="282" customFormat="1">
      <c r="A52" s="493"/>
      <c r="B52" s="376"/>
      <c r="C52" s="375"/>
      <c r="D52" s="492"/>
      <c r="E52" s="347"/>
      <c r="F52" s="347"/>
    </row>
    <row r="53" spans="1:6" s="282" customFormat="1">
      <c r="A53" s="493"/>
      <c r="B53" s="376"/>
      <c r="C53" s="375"/>
      <c r="D53" s="492"/>
      <c r="E53" s="347"/>
      <c r="F53" s="347"/>
    </row>
    <row r="54" spans="1:6" s="282" customFormat="1">
      <c r="A54" s="493"/>
      <c r="B54" s="376"/>
      <c r="C54" s="375"/>
      <c r="D54" s="492"/>
      <c r="E54" s="347"/>
      <c r="F54" s="347"/>
    </row>
    <row r="55" spans="1:6" s="282" customFormat="1">
      <c r="A55" s="493"/>
      <c r="B55" s="376"/>
      <c r="C55" s="375"/>
      <c r="D55" s="492"/>
      <c r="E55" s="347"/>
      <c r="F55" s="347"/>
    </row>
    <row r="56" spans="1:6" s="282" customFormat="1">
      <c r="A56" s="493"/>
      <c r="B56" s="376"/>
      <c r="C56" s="375"/>
      <c r="D56" s="492"/>
      <c r="E56" s="347"/>
      <c r="F56" s="347"/>
    </row>
    <row r="57" spans="1:6" s="282" customFormat="1">
      <c r="A57" s="493"/>
      <c r="B57" s="376"/>
      <c r="C57" s="375"/>
      <c r="D57" s="492"/>
      <c r="E57" s="347"/>
      <c r="F57" s="347"/>
    </row>
    <row r="58" spans="1:6" s="282" customFormat="1">
      <c r="A58" s="493"/>
      <c r="B58" s="376"/>
      <c r="C58" s="375"/>
      <c r="D58" s="492"/>
      <c r="E58" s="347"/>
      <c r="F58" s="347"/>
    </row>
    <row r="59" spans="1:6" s="282" customFormat="1">
      <c r="A59" s="493"/>
      <c r="B59" s="376"/>
      <c r="C59" s="375"/>
      <c r="D59" s="492"/>
      <c r="E59" s="347"/>
      <c r="F59" s="347"/>
    </row>
    <row r="60" spans="1:6" s="282" customFormat="1">
      <c r="A60" s="493"/>
      <c r="B60" s="376"/>
      <c r="C60" s="375"/>
      <c r="D60" s="492"/>
      <c r="E60" s="347"/>
      <c r="F60" s="347"/>
    </row>
    <row r="61" spans="1:6" s="282" customFormat="1">
      <c r="A61" s="493"/>
      <c r="B61" s="376"/>
      <c r="C61" s="375"/>
      <c r="D61" s="492"/>
      <c r="E61" s="347"/>
      <c r="F61" s="347"/>
    </row>
    <row r="62" spans="1:6" s="282" customFormat="1">
      <c r="A62" s="493"/>
      <c r="B62" s="376"/>
      <c r="C62" s="375"/>
      <c r="D62" s="492"/>
      <c r="E62" s="347"/>
      <c r="F62" s="347"/>
    </row>
    <row r="63" spans="1:6" s="282" customFormat="1">
      <c r="A63" s="493"/>
      <c r="B63" s="376"/>
      <c r="C63" s="375"/>
      <c r="D63" s="492"/>
      <c r="E63" s="347"/>
      <c r="F63" s="347"/>
    </row>
    <row r="64" spans="1:6" s="282" customFormat="1">
      <c r="A64" s="493"/>
      <c r="B64" s="376"/>
      <c r="C64" s="375"/>
      <c r="D64" s="492"/>
      <c r="E64" s="347"/>
      <c r="F64" s="347"/>
    </row>
    <row r="65" spans="1:6" s="282" customFormat="1">
      <c r="A65" s="493"/>
      <c r="B65" s="376"/>
      <c r="C65" s="375"/>
      <c r="D65" s="492"/>
      <c r="E65" s="347"/>
      <c r="F65" s="347"/>
    </row>
    <row r="66" spans="1:6" s="282" customFormat="1" ht="31.5" customHeight="1">
      <c r="A66" s="493"/>
      <c r="B66" s="376"/>
      <c r="C66" s="375"/>
      <c r="D66" s="492"/>
      <c r="E66" s="347"/>
      <c r="F66" s="347"/>
    </row>
    <row r="67" spans="1:6" s="282" customFormat="1">
      <c r="A67" s="493"/>
      <c r="B67" s="376"/>
      <c r="C67" s="375"/>
      <c r="D67" s="492"/>
      <c r="E67" s="347"/>
      <c r="F67" s="347"/>
    </row>
    <row r="68" spans="1:6" s="282" customFormat="1">
      <c r="A68" s="493"/>
      <c r="B68" s="376"/>
      <c r="C68" s="375"/>
      <c r="D68" s="492"/>
      <c r="E68" s="347"/>
      <c r="F68" s="347"/>
    </row>
    <row r="69" spans="1:6" s="282" customFormat="1">
      <c r="A69" s="493"/>
      <c r="B69" s="376"/>
      <c r="C69" s="375"/>
      <c r="D69" s="492"/>
      <c r="E69" s="347"/>
      <c r="F69" s="347"/>
    </row>
    <row r="70" spans="1:6" s="282" customFormat="1">
      <c r="A70" s="493"/>
      <c r="B70" s="376"/>
      <c r="C70" s="375"/>
      <c r="D70" s="492"/>
      <c r="E70" s="347"/>
      <c r="F70" s="347"/>
    </row>
    <row r="71" spans="1:6" s="282" customFormat="1">
      <c r="A71" s="493"/>
      <c r="B71" s="376"/>
      <c r="C71" s="375"/>
      <c r="D71" s="492"/>
      <c r="E71" s="347"/>
      <c r="F71" s="347"/>
    </row>
    <row r="72" spans="1:6" s="282" customFormat="1">
      <c r="A72" s="493"/>
      <c r="B72" s="376"/>
      <c r="C72" s="375"/>
      <c r="D72" s="492"/>
      <c r="E72" s="347"/>
      <c r="F72" s="347"/>
    </row>
    <row r="73" spans="1:6" s="282" customFormat="1">
      <c r="A73" s="493"/>
      <c r="B73" s="376"/>
      <c r="C73" s="375"/>
      <c r="D73" s="492"/>
      <c r="E73" s="347"/>
      <c r="F73" s="347"/>
    </row>
    <row r="74" spans="1:6" s="282" customFormat="1">
      <c r="A74" s="493"/>
      <c r="B74" s="376"/>
      <c r="C74" s="375"/>
      <c r="D74" s="492"/>
      <c r="E74" s="347"/>
      <c r="F74" s="347"/>
    </row>
    <row r="75" spans="1:6" s="282" customFormat="1">
      <c r="A75" s="493"/>
      <c r="B75" s="376"/>
      <c r="C75" s="375"/>
      <c r="D75" s="492"/>
      <c r="E75" s="347"/>
      <c r="F75" s="347"/>
    </row>
    <row r="76" spans="1:6" s="282" customFormat="1">
      <c r="A76" s="493"/>
      <c r="B76" s="376"/>
      <c r="C76" s="375"/>
      <c r="D76" s="492"/>
      <c r="E76" s="347"/>
      <c r="F76" s="347"/>
    </row>
    <row r="77" spans="1:6" s="282" customFormat="1">
      <c r="A77" s="493"/>
      <c r="B77" s="376"/>
      <c r="C77" s="375"/>
      <c r="D77" s="492"/>
      <c r="E77" s="347"/>
      <c r="F77" s="347"/>
    </row>
  </sheetData>
  <mergeCells count="8">
    <mergeCell ref="A38:F38"/>
    <mergeCell ref="A39:F39"/>
    <mergeCell ref="A40:F40"/>
    <mergeCell ref="D1:F1"/>
    <mergeCell ref="D2:F2"/>
    <mergeCell ref="A35:F35"/>
    <mergeCell ref="A36:F36"/>
    <mergeCell ref="A37:F37"/>
  </mergeCells>
  <pageMargins left="0.70866141732283472" right="0.70866141732283472" top="0.55118110236220474" bottom="0.55118110236220474" header="0.31496062992125984" footer="0.31496062992125984"/>
  <pageSetup paperSize="9" firstPageNumber="3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showZeros="0" view="pageBreakPreview" zoomScale="91" zoomScaleNormal="100" zoomScaleSheetLayoutView="91" zoomScalePageLayoutView="96" workbookViewId="0">
      <selection activeCell="H11" sqref="H11"/>
    </sheetView>
  </sheetViews>
  <sheetFormatPr defaultRowHeight="12.75"/>
  <cols>
    <col min="1" max="1" width="7.42578125" style="166" customWidth="1"/>
    <col min="2" max="16384" width="9.140625" style="166"/>
  </cols>
  <sheetData>
    <row r="1" spans="1:9" ht="13.5" thickBot="1"/>
    <row r="2" spans="1:9" ht="21" thickBot="1">
      <c r="A2" s="782" t="s">
        <v>292</v>
      </c>
      <c r="B2" s="783"/>
      <c r="C2" s="783"/>
      <c r="D2" s="783"/>
      <c r="E2" s="783"/>
      <c r="F2" s="783"/>
      <c r="G2" s="783"/>
      <c r="H2" s="783"/>
      <c r="I2" s="784"/>
    </row>
    <row r="3" spans="1:9" s="700" customFormat="1"/>
    <row r="4" spans="1:9" ht="15">
      <c r="A4" s="556" t="s">
        <v>291</v>
      </c>
      <c r="B4" s="554" t="s">
        <v>290</v>
      </c>
      <c r="C4" s="554"/>
      <c r="D4" s="554"/>
      <c r="E4" s="554"/>
      <c r="F4" s="554"/>
      <c r="G4" s="554"/>
      <c r="H4" s="785">
        <f>'Građevinski radovi SAN.ČVOR KZŽ'!$F$121</f>
        <v>0</v>
      </c>
      <c r="I4" s="785"/>
    </row>
    <row r="5" spans="1:9" ht="15">
      <c r="A5" s="556" t="s">
        <v>289</v>
      </c>
      <c r="B5" s="554" t="s">
        <v>288</v>
      </c>
      <c r="C5" s="554"/>
      <c r="D5" s="554"/>
      <c r="E5" s="554"/>
      <c r="F5" s="554"/>
      <c r="G5" s="554"/>
      <c r="H5" s="785">
        <f>STRUJA!$F$67</f>
        <v>0</v>
      </c>
      <c r="I5" s="785"/>
    </row>
    <row r="6" spans="1:9" ht="15">
      <c r="A6" s="557" t="s">
        <v>287</v>
      </c>
      <c r="B6" s="555" t="s">
        <v>286</v>
      </c>
      <c r="C6" s="555"/>
      <c r="D6" s="555"/>
      <c r="E6" s="555"/>
      <c r="F6" s="555"/>
      <c r="G6" s="555"/>
      <c r="H6" s="786">
        <f>REKAPITUALCIJA!$F$26</f>
        <v>0</v>
      </c>
      <c r="I6" s="786"/>
    </row>
    <row r="7" spans="1:9" ht="15.75">
      <c r="B7" s="550" t="s">
        <v>55</v>
      </c>
      <c r="C7" s="551"/>
      <c r="D7" s="551"/>
      <c r="E7" s="551"/>
      <c r="F7" s="551"/>
      <c r="G7" s="551"/>
      <c r="H7" s="787">
        <f>SUM(H4:I6)</f>
        <v>0</v>
      </c>
      <c r="I7" s="787"/>
    </row>
    <row r="8" spans="1:9" ht="15.75">
      <c r="A8" s="549"/>
      <c r="B8" s="552" t="s">
        <v>282</v>
      </c>
      <c r="C8" s="553"/>
      <c r="D8" s="553"/>
      <c r="E8" s="553"/>
      <c r="F8" s="553"/>
      <c r="G8" s="553"/>
      <c r="H8" s="781">
        <f>H7*0.25</f>
        <v>0</v>
      </c>
      <c r="I8" s="781"/>
    </row>
    <row r="9" spans="1:9" ht="15.75">
      <c r="A9" s="549"/>
      <c r="B9" s="552" t="s">
        <v>54</v>
      </c>
      <c r="C9" s="553"/>
      <c r="D9" s="553"/>
      <c r="E9" s="553"/>
      <c r="F9" s="553"/>
      <c r="G9" s="553"/>
      <c r="H9" s="781">
        <f>H7+H8</f>
        <v>0</v>
      </c>
      <c r="I9" s="781"/>
    </row>
    <row r="17" spans="1:1">
      <c r="A17" s="166" t="s">
        <v>293</v>
      </c>
    </row>
    <row r="28" spans="1:1" ht="15">
      <c r="A28" s="168"/>
    </row>
    <row r="32" spans="1:1" ht="15">
      <c r="A32" s="168"/>
    </row>
    <row r="66" ht="31.5" customHeight="1"/>
  </sheetData>
  <mergeCells count="7">
    <mergeCell ref="H9:I9"/>
    <mergeCell ref="A2:I2"/>
    <mergeCell ref="H4:I4"/>
    <mergeCell ref="H5:I5"/>
    <mergeCell ref="H6:I6"/>
    <mergeCell ref="H7:I7"/>
    <mergeCell ref="H8:I8"/>
  </mergeCells>
  <pageMargins left="0.70866141732283472" right="0.70866141732283472" top="0.55118110236220474" bottom="0.55118110236220474"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9"/>
  <sheetViews>
    <sheetView view="pageBreakPreview" topLeftCell="A9" zoomScale="91" zoomScaleNormal="100" zoomScaleSheetLayoutView="91" zoomScalePageLayoutView="96" workbookViewId="0">
      <selection activeCell="A13" sqref="A13"/>
    </sheetView>
  </sheetViews>
  <sheetFormatPr defaultRowHeight="12.75"/>
  <cols>
    <col min="1" max="1" width="110.28515625" customWidth="1"/>
  </cols>
  <sheetData>
    <row r="1" spans="1:1" ht="14.25">
      <c r="A1" s="690"/>
    </row>
    <row r="2" spans="1:1" ht="15.75">
      <c r="A2" s="711" t="s">
        <v>299</v>
      </c>
    </row>
    <row r="3" spans="1:1" s="701" customFormat="1" ht="14.25">
      <c r="A3" s="702"/>
    </row>
    <row r="4" spans="1:1" ht="42.75">
      <c r="A4" s="690" t="s">
        <v>300</v>
      </c>
    </row>
    <row r="5" spans="1:1" ht="28.5">
      <c r="A5" s="690" t="s">
        <v>301</v>
      </c>
    </row>
    <row r="6" spans="1:1" ht="42.75">
      <c r="A6" s="690" t="s">
        <v>302</v>
      </c>
    </row>
    <row r="7" spans="1:1" ht="28.5">
      <c r="A7" s="690" t="s">
        <v>303</v>
      </c>
    </row>
    <row r="8" spans="1:1" ht="28.5">
      <c r="A8" s="690" t="s">
        <v>304</v>
      </c>
    </row>
    <row r="9" spans="1:1" ht="14.25">
      <c r="A9" s="690"/>
    </row>
    <row r="10" spans="1:1" ht="42.75">
      <c r="A10" s="690" t="s">
        <v>305</v>
      </c>
    </row>
    <row r="11" spans="1:1" ht="28.5">
      <c r="A11" s="690" t="s">
        <v>306</v>
      </c>
    </row>
    <row r="12" spans="1:1" ht="42.75">
      <c r="A12" s="690" t="s">
        <v>307</v>
      </c>
    </row>
    <row r="13" spans="1:1" ht="14.25">
      <c r="A13" s="690" t="s">
        <v>308</v>
      </c>
    </row>
    <row r="14" spans="1:1" ht="14.25">
      <c r="A14" s="690"/>
    </row>
    <row r="15" spans="1:1" ht="28.5">
      <c r="A15" s="690" t="s">
        <v>309</v>
      </c>
    </row>
    <row r="16" spans="1:1" ht="28.5">
      <c r="A16" s="690" t="s">
        <v>310</v>
      </c>
    </row>
    <row r="17" spans="1:9" ht="14.25">
      <c r="A17" s="690" t="s">
        <v>311</v>
      </c>
    </row>
    <row r="18" spans="1:9" ht="42.75">
      <c r="A18" s="690" t="s">
        <v>312</v>
      </c>
    </row>
    <row r="19" spans="1:9" ht="28.5">
      <c r="A19" s="690" t="s">
        <v>313</v>
      </c>
      <c r="I19" s="165"/>
    </row>
    <row r="20" spans="1:9" ht="14.25">
      <c r="A20" s="690"/>
    </row>
    <row r="21" spans="1:9" ht="28.5">
      <c r="A21" s="690" t="s">
        <v>314</v>
      </c>
    </row>
    <row r="22" spans="1:9" ht="28.5">
      <c r="A22" s="690" t="s">
        <v>315</v>
      </c>
    </row>
    <row r="23" spans="1:9" ht="28.5">
      <c r="A23" s="690" t="s">
        <v>316</v>
      </c>
    </row>
    <row r="24" spans="1:9" ht="28.5">
      <c r="A24" s="690" t="s">
        <v>317</v>
      </c>
    </row>
    <row r="25" spans="1:9" ht="14.25">
      <c r="A25" s="690"/>
    </row>
    <row r="26" spans="1:9" ht="14.25">
      <c r="A26" s="690" t="s">
        <v>318</v>
      </c>
    </row>
    <row r="27" spans="1:9" ht="14.25">
      <c r="A27" s="690"/>
    </row>
    <row r="28" spans="1:9" ht="15">
      <c r="A28" s="691" t="s">
        <v>319</v>
      </c>
    </row>
    <row r="29" spans="1:9" ht="28.5">
      <c r="A29" s="690" t="s">
        <v>321</v>
      </c>
    </row>
    <row r="30" spans="1:9" ht="71.25">
      <c r="A30" s="690" t="s">
        <v>320</v>
      </c>
    </row>
    <row r="31" spans="1:9" ht="14.25">
      <c r="A31" s="690"/>
    </row>
    <row r="32" spans="1:9" ht="15">
      <c r="A32" s="691" t="s">
        <v>322</v>
      </c>
    </row>
    <row r="33" spans="1:1" ht="57">
      <c r="A33" s="690" t="s">
        <v>323</v>
      </c>
    </row>
    <row r="34" spans="1:1" ht="14.25">
      <c r="A34" s="690"/>
    </row>
    <row r="35" spans="1:1" ht="15">
      <c r="A35" s="691" t="s">
        <v>324</v>
      </c>
    </row>
    <row r="36" spans="1:1" ht="42.75">
      <c r="A36" s="690" t="s">
        <v>325</v>
      </c>
    </row>
    <row r="37" spans="1:1" ht="14.25">
      <c r="A37" s="690" t="s">
        <v>326</v>
      </c>
    </row>
    <row r="38" spans="1:1" ht="28.5">
      <c r="A38" s="690" t="s">
        <v>327</v>
      </c>
    </row>
    <row r="39" spans="1:1" ht="14.25">
      <c r="A39" s="690"/>
    </row>
    <row r="40" spans="1:1" ht="15">
      <c r="A40" s="691" t="s">
        <v>328</v>
      </c>
    </row>
    <row r="41" spans="1:1" ht="42.75">
      <c r="A41" s="690" t="s">
        <v>329</v>
      </c>
    </row>
    <row r="42" spans="1:1" ht="28.5">
      <c r="A42" s="690" t="s">
        <v>330</v>
      </c>
    </row>
    <row r="43" spans="1:1" ht="42.75">
      <c r="A43" s="690" t="s">
        <v>331</v>
      </c>
    </row>
    <row r="44" spans="1:1" ht="14.25">
      <c r="A44" s="690" t="s">
        <v>332</v>
      </c>
    </row>
    <row r="45" spans="1:1" ht="14.25">
      <c r="A45" s="690"/>
    </row>
    <row r="46" spans="1:1" ht="15">
      <c r="A46" s="691" t="s">
        <v>333</v>
      </c>
    </row>
    <row r="47" spans="1:1" ht="28.5">
      <c r="A47" s="690" t="s">
        <v>334</v>
      </c>
    </row>
    <row r="48" spans="1:1" ht="28.5">
      <c r="A48" s="690" t="s">
        <v>335</v>
      </c>
    </row>
    <row r="49" spans="1:1" ht="14.25">
      <c r="A49" s="690" t="s">
        <v>336</v>
      </c>
    </row>
    <row r="50" spans="1:1" ht="28.5">
      <c r="A50" s="690" t="s">
        <v>337</v>
      </c>
    </row>
    <row r="51" spans="1:1" ht="14.25">
      <c r="A51" s="690" t="s">
        <v>338</v>
      </c>
    </row>
    <row r="52" spans="1:1" ht="14.25">
      <c r="A52" s="690" t="s">
        <v>339</v>
      </c>
    </row>
    <row r="53" spans="1:1" ht="14.25">
      <c r="A53" s="690" t="s">
        <v>340</v>
      </c>
    </row>
    <row r="54" spans="1:1" ht="14.25">
      <c r="A54" s="690" t="s">
        <v>341</v>
      </c>
    </row>
    <row r="55" spans="1:1" ht="14.25">
      <c r="A55" s="690" t="s">
        <v>342</v>
      </c>
    </row>
    <row r="56" spans="1:1" ht="14.25">
      <c r="A56" s="690" t="s">
        <v>343</v>
      </c>
    </row>
    <row r="57" spans="1:1" ht="14.25">
      <c r="A57" s="690" t="s">
        <v>344</v>
      </c>
    </row>
    <row r="58" spans="1:1" ht="14.25">
      <c r="A58" s="690" t="s">
        <v>345</v>
      </c>
    </row>
    <row r="59" spans="1:1" ht="28.5">
      <c r="A59" s="690" t="s">
        <v>346</v>
      </c>
    </row>
    <row r="60" spans="1:1" ht="14.25">
      <c r="A60" s="690" t="s">
        <v>347</v>
      </c>
    </row>
    <row r="61" spans="1:1" ht="14.25">
      <c r="A61" s="690" t="s">
        <v>348</v>
      </c>
    </row>
    <row r="62" spans="1:1" ht="14.25">
      <c r="A62" s="690" t="s">
        <v>349</v>
      </c>
    </row>
    <row r="63" spans="1:1" ht="14.25">
      <c r="A63" s="690"/>
    </row>
    <row r="64" spans="1:1" ht="42.75">
      <c r="A64" s="690" t="s">
        <v>350</v>
      </c>
    </row>
    <row r="65" spans="1:1" ht="14.25">
      <c r="A65" s="690"/>
    </row>
    <row r="66" spans="1:1" ht="31.5" customHeight="1">
      <c r="A66" s="690" t="s">
        <v>351</v>
      </c>
    </row>
    <row r="67" spans="1:1" ht="14.25">
      <c r="A67" s="690"/>
    </row>
    <row r="68" spans="1:1" ht="15">
      <c r="A68" s="691" t="s">
        <v>352</v>
      </c>
    </row>
    <row r="69" spans="1:1" ht="28.5">
      <c r="A69" s="690" t="s">
        <v>353</v>
      </c>
    </row>
    <row r="70" spans="1:1" ht="14.25">
      <c r="A70" s="690"/>
    </row>
    <row r="71" spans="1:1" ht="15">
      <c r="A71" s="691" t="s">
        <v>354</v>
      </c>
    </row>
    <row r="72" spans="1:1" ht="14.25">
      <c r="A72" s="690" t="s">
        <v>355</v>
      </c>
    </row>
    <row r="73" spans="1:1" ht="28.5">
      <c r="A73" s="690" t="s">
        <v>356</v>
      </c>
    </row>
    <row r="74" spans="1:1" ht="28.5">
      <c r="A74" s="690" t="s">
        <v>357</v>
      </c>
    </row>
    <row r="75" spans="1:1" ht="14.25">
      <c r="A75" s="690"/>
    </row>
    <row r="76" spans="1:1" ht="15">
      <c r="A76" s="691" t="s">
        <v>358</v>
      </c>
    </row>
    <row r="77" spans="1:1" ht="57">
      <c r="A77" s="690" t="s">
        <v>359</v>
      </c>
    </row>
    <row r="78" spans="1:1" ht="14.25">
      <c r="A78" s="690" t="s">
        <v>360</v>
      </c>
    </row>
    <row r="79" spans="1:1" ht="28.5">
      <c r="A79" s="690" t="s">
        <v>361</v>
      </c>
    </row>
    <row r="80" spans="1:1" ht="28.5">
      <c r="A80" s="690" t="s">
        <v>362</v>
      </c>
    </row>
    <row r="81" spans="1:1" ht="28.5">
      <c r="A81" s="690" t="s">
        <v>363</v>
      </c>
    </row>
    <row r="82" spans="1:1" ht="14.25">
      <c r="A82" s="690" t="s">
        <v>364</v>
      </c>
    </row>
    <row r="83" spans="1:1" ht="14.25">
      <c r="A83" s="690"/>
    </row>
    <row r="84" spans="1:1" ht="14.25">
      <c r="A84" s="690"/>
    </row>
    <row r="85" spans="1:1" ht="15">
      <c r="A85" s="691" t="s">
        <v>365</v>
      </c>
    </row>
    <row r="86" spans="1:1" ht="28.5">
      <c r="A86" s="690" t="s">
        <v>366</v>
      </c>
    </row>
    <row r="87" spans="1:1" ht="14.25">
      <c r="A87" s="690" t="s">
        <v>367</v>
      </c>
    </row>
    <row r="88" spans="1:1" ht="14.25">
      <c r="A88" s="690"/>
    </row>
    <row r="89" spans="1:1" ht="15">
      <c r="A89" s="691" t="s">
        <v>368</v>
      </c>
    </row>
    <row r="90" spans="1:1" ht="14.25">
      <c r="A90" s="690" t="s">
        <v>369</v>
      </c>
    </row>
    <row r="91" spans="1:1" ht="14.25">
      <c r="A91" s="690" t="s">
        <v>370</v>
      </c>
    </row>
    <row r="92" spans="1:1" ht="14.25">
      <c r="A92" s="690" t="s">
        <v>371</v>
      </c>
    </row>
    <row r="93" spans="1:1" ht="14.25">
      <c r="A93" s="690" t="s">
        <v>372</v>
      </c>
    </row>
    <row r="94" spans="1:1" ht="14.25">
      <c r="A94" s="690" t="s">
        <v>373</v>
      </c>
    </row>
    <row r="95" spans="1:1" ht="14.25">
      <c r="A95" s="690" t="s">
        <v>374</v>
      </c>
    </row>
    <row r="96" spans="1:1" ht="14.25">
      <c r="A96" s="690"/>
    </row>
    <row r="97" spans="1:1" ht="42.75">
      <c r="A97" s="690" t="s">
        <v>351</v>
      </c>
    </row>
    <row r="98" spans="1:1" ht="14.25">
      <c r="A98" s="690"/>
    </row>
    <row r="99" spans="1:1" ht="28.5">
      <c r="A99" s="690" t="s">
        <v>375</v>
      </c>
    </row>
  </sheetData>
  <pageMargins left="0.70866141732283472" right="0.70866141732283472" top="0.55118110236220474"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9"/>
  <sheetViews>
    <sheetView view="pageBreakPreview" zoomScale="91" zoomScaleNormal="100" zoomScaleSheetLayoutView="91" zoomScalePageLayoutView="96" workbookViewId="0">
      <selection activeCell="A13" sqref="A13"/>
    </sheetView>
  </sheetViews>
  <sheetFormatPr defaultRowHeight="12.75"/>
  <cols>
    <col min="1" max="1" width="110.28515625" customWidth="1"/>
  </cols>
  <sheetData>
    <row r="1" spans="1:1" ht="14.25">
      <c r="A1" s="690"/>
    </row>
    <row r="2" spans="1:1" ht="15.75">
      <c r="A2" s="711" t="s">
        <v>299</v>
      </c>
    </row>
    <row r="3" spans="1:1" s="701" customFormat="1" ht="14.25">
      <c r="A3" s="702"/>
    </row>
    <row r="4" spans="1:1" ht="42.75">
      <c r="A4" s="690" t="s">
        <v>300</v>
      </c>
    </row>
    <row r="5" spans="1:1" ht="28.5">
      <c r="A5" s="690" t="s">
        <v>301</v>
      </c>
    </row>
    <row r="6" spans="1:1" ht="42.75">
      <c r="A6" s="690" t="s">
        <v>302</v>
      </c>
    </row>
    <row r="7" spans="1:1" ht="28.5">
      <c r="A7" s="690" t="s">
        <v>303</v>
      </c>
    </row>
    <row r="8" spans="1:1" ht="28.5">
      <c r="A8" s="690" t="s">
        <v>304</v>
      </c>
    </row>
    <row r="9" spans="1:1" ht="14.25">
      <c r="A9" s="690"/>
    </row>
    <row r="10" spans="1:1" ht="42.75">
      <c r="A10" s="690" t="s">
        <v>305</v>
      </c>
    </row>
    <row r="11" spans="1:1" ht="28.5">
      <c r="A11" s="690" t="s">
        <v>306</v>
      </c>
    </row>
    <row r="12" spans="1:1" ht="42.75">
      <c r="A12" s="690" t="s">
        <v>307</v>
      </c>
    </row>
    <row r="13" spans="1:1" ht="14.25">
      <c r="A13" s="690" t="s">
        <v>308</v>
      </c>
    </row>
    <row r="14" spans="1:1" ht="14.25">
      <c r="A14" s="690"/>
    </row>
    <row r="15" spans="1:1" ht="28.5">
      <c r="A15" s="690" t="s">
        <v>309</v>
      </c>
    </row>
    <row r="16" spans="1:1" ht="28.5">
      <c r="A16" s="690" t="s">
        <v>310</v>
      </c>
    </row>
    <row r="17" spans="1:1" ht="14.25">
      <c r="A17" s="690" t="s">
        <v>311</v>
      </c>
    </row>
    <row r="18" spans="1:1" ht="42.75">
      <c r="A18" s="690" t="s">
        <v>312</v>
      </c>
    </row>
    <row r="19" spans="1:1" ht="28.5">
      <c r="A19" s="690" t="s">
        <v>313</v>
      </c>
    </row>
    <row r="20" spans="1:1" ht="14.25">
      <c r="A20" s="690"/>
    </row>
    <row r="21" spans="1:1" ht="28.5">
      <c r="A21" s="690" t="s">
        <v>314</v>
      </c>
    </row>
    <row r="22" spans="1:1" ht="28.5">
      <c r="A22" s="690" t="s">
        <v>315</v>
      </c>
    </row>
    <row r="23" spans="1:1" ht="28.5">
      <c r="A23" s="690" t="s">
        <v>316</v>
      </c>
    </row>
    <row r="24" spans="1:1" ht="28.5">
      <c r="A24" s="690" t="s">
        <v>317</v>
      </c>
    </row>
    <row r="25" spans="1:1" ht="14.25">
      <c r="A25" s="690"/>
    </row>
    <row r="26" spans="1:1" ht="14.25">
      <c r="A26" s="690" t="s">
        <v>318</v>
      </c>
    </row>
    <row r="27" spans="1:1" ht="14.25">
      <c r="A27" s="690"/>
    </row>
    <row r="28" spans="1:1" ht="15">
      <c r="A28" s="691" t="s">
        <v>319</v>
      </c>
    </row>
    <row r="29" spans="1:1" ht="28.5">
      <c r="A29" s="690" t="s">
        <v>321</v>
      </c>
    </row>
    <row r="30" spans="1:1" ht="71.25">
      <c r="A30" s="690" t="s">
        <v>320</v>
      </c>
    </row>
    <row r="31" spans="1:1" ht="14.25">
      <c r="A31" s="690"/>
    </row>
    <row r="32" spans="1:1" ht="15">
      <c r="A32" s="691" t="s">
        <v>322</v>
      </c>
    </row>
    <row r="33" spans="1:1" ht="57">
      <c r="A33" s="690" t="s">
        <v>323</v>
      </c>
    </row>
    <row r="34" spans="1:1" ht="14.25">
      <c r="A34" s="690"/>
    </row>
    <row r="35" spans="1:1" ht="15">
      <c r="A35" s="691" t="s">
        <v>324</v>
      </c>
    </row>
    <row r="36" spans="1:1" ht="42.75">
      <c r="A36" s="690" t="s">
        <v>325</v>
      </c>
    </row>
    <row r="37" spans="1:1" ht="14.25">
      <c r="A37" s="690" t="s">
        <v>326</v>
      </c>
    </row>
    <row r="38" spans="1:1" ht="28.5">
      <c r="A38" s="690" t="s">
        <v>327</v>
      </c>
    </row>
    <row r="39" spans="1:1" ht="14.25">
      <c r="A39" s="690"/>
    </row>
    <row r="40" spans="1:1" ht="15">
      <c r="A40" s="691" t="s">
        <v>328</v>
      </c>
    </row>
    <row r="41" spans="1:1" ht="42.75">
      <c r="A41" s="690" t="s">
        <v>329</v>
      </c>
    </row>
    <row r="42" spans="1:1" ht="28.5">
      <c r="A42" s="690" t="s">
        <v>330</v>
      </c>
    </row>
    <row r="43" spans="1:1" ht="42.75">
      <c r="A43" s="690" t="s">
        <v>331</v>
      </c>
    </row>
    <row r="44" spans="1:1" ht="14.25">
      <c r="A44" s="690" t="s">
        <v>332</v>
      </c>
    </row>
    <row r="45" spans="1:1" ht="14.25">
      <c r="A45" s="690"/>
    </row>
    <row r="46" spans="1:1" ht="15">
      <c r="A46" s="691" t="s">
        <v>333</v>
      </c>
    </row>
    <row r="47" spans="1:1" ht="28.5">
      <c r="A47" s="690" t="s">
        <v>334</v>
      </c>
    </row>
    <row r="48" spans="1:1" ht="28.5">
      <c r="A48" s="690" t="s">
        <v>335</v>
      </c>
    </row>
    <row r="49" spans="1:1" ht="14.25">
      <c r="A49" s="690" t="s">
        <v>336</v>
      </c>
    </row>
    <row r="50" spans="1:1" ht="28.5">
      <c r="A50" s="690" t="s">
        <v>337</v>
      </c>
    </row>
    <row r="51" spans="1:1" ht="14.25">
      <c r="A51" s="690" t="s">
        <v>338</v>
      </c>
    </row>
    <row r="52" spans="1:1" ht="14.25">
      <c r="A52" s="690" t="s">
        <v>339</v>
      </c>
    </row>
    <row r="53" spans="1:1" ht="14.25">
      <c r="A53" s="690" t="s">
        <v>340</v>
      </c>
    </row>
    <row r="54" spans="1:1" ht="14.25">
      <c r="A54" s="690" t="s">
        <v>341</v>
      </c>
    </row>
    <row r="55" spans="1:1" ht="14.25">
      <c r="A55" s="690" t="s">
        <v>342</v>
      </c>
    </row>
    <row r="56" spans="1:1" ht="14.25">
      <c r="A56" s="690" t="s">
        <v>343</v>
      </c>
    </row>
    <row r="57" spans="1:1" ht="14.25">
      <c r="A57" s="690" t="s">
        <v>344</v>
      </c>
    </row>
    <row r="58" spans="1:1" ht="14.25">
      <c r="A58" s="690" t="s">
        <v>345</v>
      </c>
    </row>
    <row r="59" spans="1:1" ht="28.5">
      <c r="A59" s="690" t="s">
        <v>346</v>
      </c>
    </row>
    <row r="60" spans="1:1" ht="14.25">
      <c r="A60" s="690" t="s">
        <v>347</v>
      </c>
    </row>
    <row r="61" spans="1:1" ht="14.25">
      <c r="A61" s="690" t="s">
        <v>348</v>
      </c>
    </row>
    <row r="62" spans="1:1" ht="14.25">
      <c r="A62" s="690" t="s">
        <v>349</v>
      </c>
    </row>
    <row r="63" spans="1:1" ht="14.25">
      <c r="A63" s="690"/>
    </row>
    <row r="64" spans="1:1" ht="42.75">
      <c r="A64" s="690" t="s">
        <v>350</v>
      </c>
    </row>
    <row r="65" spans="1:1" ht="14.25">
      <c r="A65" s="690"/>
    </row>
    <row r="66" spans="1:1" ht="31.5" customHeight="1">
      <c r="A66" s="690" t="s">
        <v>351</v>
      </c>
    </row>
    <row r="67" spans="1:1" ht="14.25">
      <c r="A67" s="690"/>
    </row>
    <row r="68" spans="1:1" ht="15">
      <c r="A68" s="691" t="s">
        <v>352</v>
      </c>
    </row>
    <row r="69" spans="1:1" ht="28.5">
      <c r="A69" s="690" t="s">
        <v>353</v>
      </c>
    </row>
    <row r="70" spans="1:1" ht="14.25">
      <c r="A70" s="690"/>
    </row>
    <row r="71" spans="1:1" ht="15">
      <c r="A71" s="691" t="s">
        <v>354</v>
      </c>
    </row>
    <row r="72" spans="1:1" ht="14.25">
      <c r="A72" s="690" t="s">
        <v>355</v>
      </c>
    </row>
    <row r="73" spans="1:1" ht="28.5">
      <c r="A73" s="690" t="s">
        <v>356</v>
      </c>
    </row>
    <row r="74" spans="1:1" ht="28.5">
      <c r="A74" s="690" t="s">
        <v>357</v>
      </c>
    </row>
    <row r="75" spans="1:1" ht="14.25">
      <c r="A75" s="690"/>
    </row>
    <row r="76" spans="1:1" ht="15">
      <c r="A76" s="691" t="s">
        <v>358</v>
      </c>
    </row>
    <row r="77" spans="1:1" ht="57">
      <c r="A77" s="690" t="s">
        <v>359</v>
      </c>
    </row>
    <row r="78" spans="1:1" ht="14.25">
      <c r="A78" s="690" t="s">
        <v>360</v>
      </c>
    </row>
    <row r="79" spans="1:1" ht="28.5">
      <c r="A79" s="690" t="s">
        <v>361</v>
      </c>
    </row>
    <row r="80" spans="1:1" ht="28.5">
      <c r="A80" s="690" t="s">
        <v>362</v>
      </c>
    </row>
    <row r="81" spans="1:1" ht="28.5">
      <c r="A81" s="690" t="s">
        <v>363</v>
      </c>
    </row>
    <row r="82" spans="1:1" ht="14.25">
      <c r="A82" s="690" t="s">
        <v>364</v>
      </c>
    </row>
    <row r="83" spans="1:1" ht="14.25">
      <c r="A83" s="690"/>
    </row>
    <row r="84" spans="1:1" ht="14.25">
      <c r="A84" s="690"/>
    </row>
    <row r="85" spans="1:1" ht="15">
      <c r="A85" s="691" t="s">
        <v>365</v>
      </c>
    </row>
    <row r="86" spans="1:1" ht="28.5">
      <c r="A86" s="690" t="s">
        <v>366</v>
      </c>
    </row>
    <row r="87" spans="1:1" ht="14.25">
      <c r="A87" s="690" t="s">
        <v>367</v>
      </c>
    </row>
    <row r="88" spans="1:1" ht="14.25">
      <c r="A88" s="690"/>
    </row>
    <row r="89" spans="1:1" ht="15">
      <c r="A89" s="691" t="s">
        <v>368</v>
      </c>
    </row>
    <row r="90" spans="1:1" ht="14.25">
      <c r="A90" s="690" t="s">
        <v>369</v>
      </c>
    </row>
    <row r="91" spans="1:1" ht="14.25">
      <c r="A91" s="690" t="s">
        <v>370</v>
      </c>
    </row>
    <row r="92" spans="1:1" ht="14.25">
      <c r="A92" s="690" t="s">
        <v>371</v>
      </c>
    </row>
    <row r="93" spans="1:1" ht="14.25">
      <c r="A93" s="690" t="s">
        <v>372</v>
      </c>
    </row>
    <row r="94" spans="1:1" ht="14.25">
      <c r="A94" s="690" t="s">
        <v>373</v>
      </c>
    </row>
    <row r="95" spans="1:1" ht="14.25">
      <c r="A95" s="690" t="s">
        <v>374</v>
      </c>
    </row>
    <row r="96" spans="1:1" ht="14.25">
      <c r="A96" s="690"/>
    </row>
    <row r="97" spans="1:1" ht="42.75">
      <c r="A97" s="690" t="s">
        <v>351</v>
      </c>
    </row>
    <row r="98" spans="1:1" ht="14.25">
      <c r="A98" s="690"/>
    </row>
    <row r="99" spans="1:1" ht="28.5">
      <c r="A99" s="690" t="s">
        <v>375</v>
      </c>
    </row>
  </sheetData>
  <pageMargins left="0.70866141732283472" right="0.70866141732283472" top="0.55118110236220474" bottom="0.55118110236220474" header="0.31496062992125984" footer="0.31496062992125984"/>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I165"/>
  <sheetViews>
    <sheetView showZeros="0" view="pageBreakPreview" topLeftCell="A49" zoomScale="91" zoomScaleNormal="100" zoomScaleSheetLayoutView="91" zoomScalePageLayoutView="96" workbookViewId="0">
      <selection activeCell="E52" sqref="E52"/>
    </sheetView>
  </sheetViews>
  <sheetFormatPr defaultRowHeight="12.75"/>
  <cols>
    <col min="1" max="1" width="3.5703125" style="9" customWidth="1"/>
    <col min="2" max="2" width="48.7109375" style="9" customWidth="1"/>
    <col min="3" max="3" width="7.5703125" style="9" customWidth="1"/>
    <col min="4" max="4" width="8" style="23" customWidth="1"/>
    <col min="5" max="5" width="10.28515625" style="9" customWidth="1"/>
    <col min="6" max="6" width="14.140625" style="105" customWidth="1"/>
    <col min="7" max="7" width="9.140625" style="9"/>
    <col min="8" max="8" width="12.140625" style="9" bestFit="1" customWidth="1"/>
    <col min="9" max="9" width="9.85546875" style="9" bestFit="1" customWidth="1"/>
    <col min="10" max="16384" width="9.140625" style="9"/>
  </cols>
  <sheetData>
    <row r="1" spans="1:6" ht="13.5" thickBot="1">
      <c r="A1" s="16"/>
      <c r="B1" s="34"/>
      <c r="C1" s="33"/>
      <c r="D1" s="57"/>
      <c r="E1" s="57"/>
      <c r="F1" s="99"/>
    </row>
    <row r="2" spans="1:6" s="18" customFormat="1" ht="18.75" thickBot="1">
      <c r="A2" s="709"/>
      <c r="B2" s="716" t="s">
        <v>397</v>
      </c>
      <c r="C2" s="106"/>
      <c r="D2" s="107"/>
      <c r="E2" s="108"/>
      <c r="F2" s="109"/>
    </row>
    <row r="3" spans="1:6" s="694" customFormat="1">
      <c r="D3" s="38"/>
      <c r="F3" s="693"/>
    </row>
    <row r="4" spans="1:6" s="87" customFormat="1">
      <c r="B4" s="110" t="s">
        <v>6</v>
      </c>
      <c r="C4" s="111"/>
      <c r="D4" s="86"/>
      <c r="E4" s="1"/>
      <c r="F4" s="101"/>
    </row>
    <row r="5" spans="1:6" s="1" customFormat="1">
      <c r="A5" s="60"/>
      <c r="B5" s="58"/>
      <c r="C5" s="112"/>
      <c r="D5" s="77"/>
      <c r="F5" s="101"/>
    </row>
    <row r="6" spans="1:6" s="1" customFormat="1" ht="54" customHeight="1">
      <c r="A6" s="44">
        <v>1</v>
      </c>
      <c r="B6" s="59" t="s">
        <v>31</v>
      </c>
      <c r="C6" s="48" t="s">
        <v>5</v>
      </c>
      <c r="D6" s="73">
        <v>1</v>
      </c>
      <c r="E6" s="75"/>
      <c r="F6" s="558" t="str">
        <f>IF(E6="","",D6*E6)</f>
        <v/>
      </c>
    </row>
    <row r="7" spans="1:6" s="1" customFormat="1">
      <c r="A7" s="44"/>
      <c r="B7" s="59"/>
      <c r="C7" s="74"/>
      <c r="D7" s="73"/>
      <c r="E7" s="75"/>
      <c r="F7" s="558"/>
    </row>
    <row r="8" spans="1:6" s="1" customFormat="1" ht="81.75" customHeight="1">
      <c r="A8" s="113">
        <v>2</v>
      </c>
      <c r="B8" s="713" t="s">
        <v>382</v>
      </c>
      <c r="C8" s="74" t="s">
        <v>49</v>
      </c>
      <c r="D8" s="73">
        <v>23.94</v>
      </c>
      <c r="E8" s="75"/>
      <c r="F8" s="558" t="str">
        <f>IF(E8="","",D8*E8)</f>
        <v/>
      </c>
    </row>
    <row r="9" spans="1:6" s="1" customFormat="1">
      <c r="A9" s="44"/>
      <c r="B9" s="59"/>
      <c r="C9" s="74"/>
      <c r="D9" s="73"/>
      <c r="E9" s="75"/>
      <c r="F9" s="558"/>
    </row>
    <row r="10" spans="1:6" s="1" customFormat="1" ht="80.25" customHeight="1">
      <c r="A10" s="692">
        <v>3</v>
      </c>
      <c r="B10" s="59" t="s">
        <v>381</v>
      </c>
      <c r="C10" s="48" t="s">
        <v>4</v>
      </c>
      <c r="D10" s="73">
        <v>6.45</v>
      </c>
      <c r="E10" s="75"/>
      <c r="F10" s="558" t="str">
        <f>IF(E10="","",D10*E10)</f>
        <v/>
      </c>
    </row>
    <row r="11" spans="1:6" s="1" customFormat="1">
      <c r="A11" s="44"/>
      <c r="B11" s="97"/>
      <c r="C11" s="48"/>
      <c r="D11" s="95"/>
      <c r="E11" s="96"/>
      <c r="F11" s="748"/>
    </row>
    <row r="12" spans="1:6" s="1" customFormat="1" ht="94.5" customHeight="1">
      <c r="A12" s="44">
        <v>4</v>
      </c>
      <c r="B12" s="59" t="s">
        <v>377</v>
      </c>
      <c r="C12" s="48" t="s">
        <v>4</v>
      </c>
      <c r="D12" s="73">
        <v>6.4</v>
      </c>
      <c r="E12" s="75"/>
      <c r="F12" s="558" t="str">
        <f>IF(E12="","",D12*E12)</f>
        <v/>
      </c>
    </row>
    <row r="13" spans="1:6" s="1" customFormat="1">
      <c r="A13" s="44"/>
      <c r="B13" s="59"/>
      <c r="C13" s="48"/>
      <c r="D13" s="73"/>
      <c r="E13" s="75"/>
      <c r="F13" s="558"/>
    </row>
    <row r="14" spans="1:6" s="1" customFormat="1" ht="80.25" customHeight="1">
      <c r="A14" s="44">
        <v>5</v>
      </c>
      <c r="B14" s="97" t="s">
        <v>378</v>
      </c>
      <c r="C14" s="74"/>
      <c r="D14" s="95"/>
      <c r="E14" s="96"/>
      <c r="F14" s="558" t="str">
        <f>IF(E14="","",D14*E14)</f>
        <v/>
      </c>
    </row>
    <row r="15" spans="1:6" s="1" customFormat="1" ht="15.75" customHeight="1">
      <c r="A15" s="44"/>
      <c r="B15" s="97" t="s">
        <v>13</v>
      </c>
      <c r="C15" s="74" t="s">
        <v>7</v>
      </c>
      <c r="D15" s="95">
        <v>2</v>
      </c>
      <c r="E15" s="96"/>
      <c r="F15" s="558" t="str">
        <f>IF(E15="","",D15*E15)</f>
        <v/>
      </c>
    </row>
    <row r="16" spans="1:6" s="1" customFormat="1">
      <c r="A16" s="44"/>
      <c r="B16" s="59"/>
      <c r="C16" s="74"/>
      <c r="D16" s="73"/>
      <c r="E16" s="75"/>
      <c r="F16" s="558" t="str">
        <f t="shared" ref="F16:F25" si="0">IF(E16="","",D16*E16)</f>
        <v/>
      </c>
    </row>
    <row r="17" spans="1:6" s="1" customFormat="1" ht="70.5" customHeight="1">
      <c r="A17" s="44">
        <v>6</v>
      </c>
      <c r="B17" s="713" t="s">
        <v>376</v>
      </c>
      <c r="C17" s="74" t="s">
        <v>49</v>
      </c>
      <c r="D17" s="73">
        <v>7.1</v>
      </c>
      <c r="E17" s="75"/>
      <c r="F17" s="558" t="str">
        <f t="shared" si="0"/>
        <v/>
      </c>
    </row>
    <row r="18" spans="1:6" s="1" customFormat="1">
      <c r="A18" s="76"/>
      <c r="B18" s="58"/>
      <c r="C18" s="37"/>
      <c r="D18" s="73"/>
      <c r="E18" s="75"/>
      <c r="F18" s="558" t="str">
        <f t="shared" si="0"/>
        <v/>
      </c>
    </row>
    <row r="19" spans="1:6" s="1" customFormat="1" ht="113.25" customHeight="1">
      <c r="A19" s="76">
        <v>7</v>
      </c>
      <c r="B19" s="97" t="s">
        <v>380</v>
      </c>
      <c r="C19" s="74" t="s">
        <v>5</v>
      </c>
      <c r="D19" s="73">
        <v>1</v>
      </c>
      <c r="E19" s="75"/>
      <c r="F19" s="558" t="str">
        <f t="shared" si="0"/>
        <v/>
      </c>
    </row>
    <row r="20" spans="1:6" s="1" customFormat="1">
      <c r="A20" s="76"/>
      <c r="B20" s="97"/>
      <c r="C20" s="74"/>
      <c r="D20" s="95"/>
      <c r="E20" s="96"/>
      <c r="F20" s="558" t="str">
        <f t="shared" si="0"/>
        <v/>
      </c>
    </row>
    <row r="21" spans="1:6" s="1" customFormat="1" ht="91.5" customHeight="1">
      <c r="A21" s="76">
        <v>8</v>
      </c>
      <c r="B21" s="97" t="s">
        <v>379</v>
      </c>
      <c r="C21" s="74" t="s">
        <v>5</v>
      </c>
      <c r="D21" s="95">
        <v>1</v>
      </c>
      <c r="E21" s="96"/>
      <c r="F21" s="558" t="str">
        <f t="shared" si="0"/>
        <v/>
      </c>
    </row>
    <row r="22" spans="1:6" s="1" customFormat="1">
      <c r="A22" s="76"/>
      <c r="B22" s="58"/>
      <c r="C22" s="37"/>
      <c r="D22" s="77"/>
      <c r="E22" s="96"/>
      <c r="F22" s="558" t="str">
        <f t="shared" si="0"/>
        <v/>
      </c>
    </row>
    <row r="23" spans="1:6" s="1" customFormat="1" ht="25.5">
      <c r="A23" s="76">
        <v>9</v>
      </c>
      <c r="B23" s="97" t="s">
        <v>383</v>
      </c>
      <c r="C23" s="48" t="s">
        <v>7</v>
      </c>
      <c r="D23" s="73">
        <v>1</v>
      </c>
      <c r="E23" s="96"/>
      <c r="F23" s="558" t="str">
        <f t="shared" si="0"/>
        <v/>
      </c>
    </row>
    <row r="24" spans="1:6" s="1" customFormat="1">
      <c r="A24" s="76"/>
      <c r="B24" s="58"/>
      <c r="C24" s="37"/>
      <c r="D24" s="77"/>
      <c r="E24" s="96"/>
      <c r="F24" s="558" t="str">
        <f t="shared" si="0"/>
        <v/>
      </c>
    </row>
    <row r="25" spans="1:6" s="1" customFormat="1" ht="38.25">
      <c r="A25" s="76" t="s">
        <v>384</v>
      </c>
      <c r="B25" s="59" t="s">
        <v>398</v>
      </c>
      <c r="C25" s="48" t="s">
        <v>7</v>
      </c>
      <c r="D25" s="73">
        <v>1</v>
      </c>
      <c r="E25" s="96"/>
      <c r="F25" s="558" t="str">
        <f t="shared" si="0"/>
        <v/>
      </c>
    </row>
    <row r="26" spans="1:6" s="1" customFormat="1">
      <c r="A26" s="44"/>
      <c r="B26" s="59"/>
      <c r="C26" s="48"/>
      <c r="D26" s="73"/>
      <c r="E26" s="75"/>
      <c r="F26" s="558"/>
    </row>
    <row r="27" spans="1:6" s="87" customFormat="1">
      <c r="A27" s="76"/>
      <c r="B27" s="61" t="s">
        <v>11</v>
      </c>
      <c r="C27" s="78"/>
      <c r="D27" s="63"/>
      <c r="E27" s="79"/>
      <c r="F27" s="559">
        <f>SUM(F6:F26)</f>
        <v>0</v>
      </c>
    </row>
    <row r="28" spans="1:6" s="1" customFormat="1">
      <c r="A28" s="80"/>
      <c r="B28" s="81"/>
      <c r="C28" s="82"/>
      <c r="D28" s="83"/>
      <c r="E28" s="84"/>
      <c r="F28" s="560"/>
    </row>
    <row r="29" spans="1:6" s="1" customFormat="1">
      <c r="A29" s="80"/>
      <c r="B29" s="81"/>
      <c r="C29" s="82"/>
      <c r="D29" s="83"/>
      <c r="E29" s="84"/>
      <c r="F29" s="560"/>
    </row>
    <row r="30" spans="1:6" s="1" customFormat="1">
      <c r="A30" s="80"/>
      <c r="B30" s="81"/>
      <c r="C30" s="82"/>
      <c r="D30" s="83"/>
      <c r="E30" s="84"/>
      <c r="F30" s="560"/>
    </row>
    <row r="31" spans="1:6" s="1" customFormat="1">
      <c r="A31" s="80"/>
      <c r="B31" s="81"/>
      <c r="C31" s="82"/>
      <c r="D31" s="83"/>
      <c r="E31" s="84"/>
      <c r="F31" s="560"/>
    </row>
    <row r="32" spans="1:6" s="1" customFormat="1">
      <c r="A32" s="80"/>
      <c r="B32" s="81"/>
      <c r="C32" s="82"/>
      <c r="D32" s="83"/>
      <c r="E32" s="84"/>
      <c r="F32" s="560"/>
    </row>
    <row r="33" spans="1:6" s="87" customFormat="1">
      <c r="A33" s="60"/>
      <c r="B33" s="53" t="s">
        <v>19</v>
      </c>
      <c r="C33" s="85"/>
      <c r="D33" s="86"/>
      <c r="F33" s="561"/>
    </row>
    <row r="34" spans="1:6" s="87" customFormat="1">
      <c r="A34" s="60"/>
      <c r="B34" s="66"/>
      <c r="C34" s="85"/>
      <c r="D34" s="86"/>
      <c r="F34" s="561"/>
    </row>
    <row r="35" spans="1:6" s="115" customFormat="1" ht="63" customHeight="1">
      <c r="A35" s="44">
        <v>1</v>
      </c>
      <c r="B35" s="59" t="s">
        <v>47</v>
      </c>
      <c r="C35" s="48" t="s">
        <v>4</v>
      </c>
      <c r="D35" s="73">
        <v>23.94</v>
      </c>
      <c r="E35" s="88"/>
      <c r="F35" s="558" t="str">
        <f>IF(E35="","",D35*E35)</f>
        <v/>
      </c>
    </row>
    <row r="36" spans="1:6" s="115" customFormat="1">
      <c r="A36" s="44"/>
      <c r="B36" s="59"/>
      <c r="C36" s="48"/>
      <c r="D36" s="73"/>
      <c r="E36" s="88"/>
      <c r="F36" s="558" t="str">
        <f t="shared" ref="F36:F44" si="1">IF(E36="","",D36*E36)</f>
        <v/>
      </c>
    </row>
    <row r="37" spans="1:6" s="115" customFormat="1" ht="150" customHeight="1">
      <c r="A37" s="45">
        <v>2</v>
      </c>
      <c r="B37" s="59" t="s">
        <v>40</v>
      </c>
      <c r="C37" s="48" t="s">
        <v>4</v>
      </c>
      <c r="D37" s="73">
        <v>6.4</v>
      </c>
      <c r="E37" s="40"/>
      <c r="F37" s="558" t="str">
        <f t="shared" si="1"/>
        <v/>
      </c>
    </row>
    <row r="38" spans="1:6" s="115" customFormat="1">
      <c r="A38" s="44"/>
      <c r="B38" s="59"/>
      <c r="C38" s="48"/>
      <c r="D38" s="73"/>
      <c r="E38" s="88"/>
      <c r="F38" s="558" t="str">
        <f t="shared" si="1"/>
        <v/>
      </c>
    </row>
    <row r="39" spans="1:6" s="1" customFormat="1" ht="54" customHeight="1">
      <c r="A39" s="44">
        <v>3</v>
      </c>
      <c r="B39" s="89" t="s">
        <v>24</v>
      </c>
      <c r="C39" s="48"/>
      <c r="D39" s="90"/>
      <c r="E39" s="88"/>
      <c r="F39" s="558" t="str">
        <f t="shared" si="1"/>
        <v/>
      </c>
    </row>
    <row r="40" spans="1:6" s="1" customFormat="1">
      <c r="A40" s="44"/>
      <c r="B40" s="89" t="s">
        <v>41</v>
      </c>
      <c r="C40" s="48" t="s">
        <v>12</v>
      </c>
      <c r="D40" s="90">
        <v>10</v>
      </c>
      <c r="E40" s="88"/>
      <c r="F40" s="558" t="str">
        <f t="shared" si="1"/>
        <v/>
      </c>
    </row>
    <row r="41" spans="1:6" s="1" customFormat="1">
      <c r="A41" s="44"/>
      <c r="B41" s="89" t="s">
        <v>42</v>
      </c>
      <c r="C41" s="48" t="s">
        <v>12</v>
      </c>
      <c r="D41" s="90">
        <v>10</v>
      </c>
      <c r="E41" s="88"/>
      <c r="F41" s="558" t="str">
        <f t="shared" si="1"/>
        <v/>
      </c>
    </row>
    <row r="42" spans="1:6" s="1" customFormat="1">
      <c r="A42" s="44"/>
      <c r="B42" s="89"/>
      <c r="C42" s="48"/>
      <c r="D42" s="90"/>
      <c r="E42" s="88"/>
      <c r="F42" s="558" t="str">
        <f t="shared" si="1"/>
        <v/>
      </c>
    </row>
    <row r="43" spans="1:6" s="1" customFormat="1" ht="51">
      <c r="A43" s="116">
        <v>4</v>
      </c>
      <c r="B43" s="117" t="s">
        <v>385</v>
      </c>
      <c r="C43" s="48" t="s">
        <v>4</v>
      </c>
      <c r="D43" s="73">
        <v>6.4</v>
      </c>
      <c r="E43" s="88"/>
      <c r="F43" s="558" t="str">
        <f>IF(E43="","",D43*E43)</f>
        <v/>
      </c>
    </row>
    <row r="44" spans="1:6" s="1" customFormat="1">
      <c r="A44" s="116"/>
      <c r="B44" s="117"/>
      <c r="C44" s="48"/>
      <c r="D44" s="73"/>
      <c r="E44" s="88"/>
      <c r="F44" s="558" t="str">
        <f t="shared" si="1"/>
        <v/>
      </c>
    </row>
    <row r="45" spans="1:6" s="10" customFormat="1">
      <c r="A45" s="76"/>
      <c r="B45" s="61" t="s">
        <v>0</v>
      </c>
      <c r="C45" s="62"/>
      <c r="D45" s="63"/>
      <c r="E45" s="64"/>
      <c r="F45" s="563">
        <f>SUM(F35:F43)</f>
        <v>0</v>
      </c>
    </row>
    <row r="46" spans="1:6" s="3" customFormat="1" ht="12">
      <c r="A46" s="76"/>
      <c r="B46" s="91"/>
      <c r="C46" s="92"/>
      <c r="D46" s="93"/>
      <c r="E46" s="94"/>
      <c r="F46" s="564"/>
    </row>
    <row r="47" spans="1:6" s="3" customFormat="1" ht="18" customHeight="1">
      <c r="A47" s="76"/>
      <c r="B47" s="91"/>
      <c r="C47" s="92"/>
      <c r="D47" s="93"/>
      <c r="E47" s="94"/>
      <c r="F47" s="564"/>
    </row>
    <row r="48" spans="1:6" s="1" customFormat="1">
      <c r="A48" s="60"/>
      <c r="B48" s="53" t="s">
        <v>27</v>
      </c>
      <c r="D48" s="38"/>
      <c r="F48" s="565"/>
    </row>
    <row r="49" spans="1:6" s="1" customFormat="1">
      <c r="A49" s="60"/>
      <c r="D49" s="38"/>
      <c r="F49" s="565"/>
    </row>
    <row r="50" spans="1:6" s="1" customFormat="1" ht="42" customHeight="1">
      <c r="A50" s="49">
        <v>1</v>
      </c>
      <c r="B50" s="59" t="s">
        <v>386</v>
      </c>
      <c r="C50" s="48" t="s">
        <v>50</v>
      </c>
      <c r="D50" s="38">
        <v>10.6</v>
      </c>
      <c r="E50" s="40"/>
      <c r="F50" s="565" t="str">
        <f>IF(E50="","",D50*E50)</f>
        <v/>
      </c>
    </row>
    <row r="51" spans="1:6" s="1" customFormat="1">
      <c r="A51" s="49"/>
      <c r="B51" s="47"/>
      <c r="C51" s="48"/>
      <c r="D51" s="38"/>
      <c r="E51" s="40"/>
      <c r="F51" s="565" t="str">
        <f t="shared" ref="F51:F57" si="2">IF(E51="","",D51*E51)</f>
        <v/>
      </c>
    </row>
    <row r="52" spans="1:6" s="1" customFormat="1" ht="94.5" customHeight="1">
      <c r="A52" s="49">
        <v>2</v>
      </c>
      <c r="B52" s="46" t="s">
        <v>35</v>
      </c>
      <c r="C52" s="48" t="s">
        <v>4</v>
      </c>
      <c r="D52" s="73">
        <v>6.4</v>
      </c>
      <c r="E52" s="40"/>
      <c r="F52" s="565" t="str">
        <f t="shared" si="2"/>
        <v/>
      </c>
    </row>
    <row r="53" spans="1:6" s="1" customFormat="1" ht="14.25" customHeight="1">
      <c r="A53" s="49"/>
      <c r="B53" s="46"/>
      <c r="C53" s="48"/>
      <c r="D53" s="73"/>
      <c r="E53" s="40"/>
      <c r="F53" s="565" t="str">
        <f t="shared" si="2"/>
        <v/>
      </c>
    </row>
    <row r="54" spans="1:6" s="1" customFormat="1" ht="106.5" customHeight="1">
      <c r="A54" s="49">
        <v>3</v>
      </c>
      <c r="B54" s="97" t="s">
        <v>387</v>
      </c>
      <c r="C54" s="48"/>
      <c r="D54" s="38"/>
      <c r="E54" s="40"/>
      <c r="F54" s="565" t="str">
        <f t="shared" si="2"/>
        <v/>
      </c>
    </row>
    <row r="55" spans="1:6" s="1" customFormat="1" ht="14.25" customHeight="1">
      <c r="A55" s="49"/>
      <c r="B55" s="97" t="s">
        <v>388</v>
      </c>
      <c r="C55" s="133" t="s">
        <v>4</v>
      </c>
      <c r="D55" s="38">
        <v>6.4</v>
      </c>
      <c r="E55" s="40"/>
      <c r="F55" s="565" t="str">
        <f t="shared" si="2"/>
        <v/>
      </c>
    </row>
    <row r="56" spans="1:6" s="1" customFormat="1" ht="14.25" customHeight="1">
      <c r="A56" s="49"/>
      <c r="B56" s="97" t="s">
        <v>389</v>
      </c>
      <c r="C56" s="133" t="s">
        <v>4</v>
      </c>
      <c r="D56" s="38">
        <v>4</v>
      </c>
      <c r="E56" s="40"/>
      <c r="F56" s="565" t="str">
        <f t="shared" si="2"/>
        <v/>
      </c>
    </row>
    <row r="57" spans="1:6" s="1" customFormat="1" ht="14.25" customHeight="1">
      <c r="A57" s="49"/>
      <c r="B57" s="97" t="s">
        <v>390</v>
      </c>
      <c r="C57" s="133" t="s">
        <v>50</v>
      </c>
      <c r="D57" s="38">
        <v>10.6</v>
      </c>
      <c r="E57" s="40"/>
      <c r="F57" s="565" t="str">
        <f t="shared" si="2"/>
        <v/>
      </c>
    </row>
    <row r="58" spans="1:6" s="1" customFormat="1" ht="14.25" customHeight="1">
      <c r="A58" s="49"/>
      <c r="B58" s="46"/>
      <c r="C58" s="48"/>
      <c r="D58" s="73"/>
      <c r="E58" s="40"/>
      <c r="F58" s="565"/>
    </row>
    <row r="59" spans="1:6" s="1" customFormat="1">
      <c r="A59" s="60"/>
      <c r="B59" s="61" t="s">
        <v>30</v>
      </c>
      <c r="C59" s="62"/>
      <c r="D59" s="63"/>
      <c r="E59" s="64"/>
      <c r="F59" s="563">
        <f>SUM(F49:F58)</f>
        <v>0</v>
      </c>
    </row>
    <row r="60" spans="1:6" s="1" customFormat="1">
      <c r="A60" s="60"/>
      <c r="B60" s="66"/>
      <c r="C60" s="67"/>
      <c r="D60" s="68"/>
      <c r="E60" s="69"/>
      <c r="F60" s="566"/>
    </row>
    <row r="61" spans="1:6" s="1" customFormat="1">
      <c r="A61" s="60"/>
      <c r="B61" s="66"/>
      <c r="C61" s="67"/>
      <c r="D61" s="68"/>
      <c r="E61" s="69"/>
      <c r="F61" s="566"/>
    </row>
    <row r="62" spans="1:6" s="1" customFormat="1">
      <c r="A62" s="60"/>
      <c r="D62" s="38"/>
      <c r="F62" s="565"/>
    </row>
    <row r="63" spans="1:6" s="1" customFormat="1">
      <c r="A63" s="60"/>
      <c r="B63" s="53" t="s">
        <v>391</v>
      </c>
      <c r="D63" s="38"/>
      <c r="F63" s="565"/>
    </row>
    <row r="64" spans="1:6" s="1" customFormat="1">
      <c r="A64" s="60"/>
      <c r="D64" s="38"/>
      <c r="F64" s="565"/>
    </row>
    <row r="65" spans="1:6" s="1" customFormat="1" ht="200.25" customHeight="1">
      <c r="A65" s="45">
        <v>1</v>
      </c>
      <c r="B65" s="46" t="s">
        <v>43</v>
      </c>
      <c r="C65" s="48" t="s">
        <v>4</v>
      </c>
      <c r="D65" s="39">
        <v>12</v>
      </c>
      <c r="E65" s="40"/>
      <c r="F65" s="565" t="str">
        <f t="shared" ref="F65:F70" si="3">IF(E65="","",D65*E65)</f>
        <v/>
      </c>
    </row>
    <row r="66" spans="1:6" s="1" customFormat="1">
      <c r="A66" s="45"/>
      <c r="B66" s="46"/>
      <c r="C66" s="48"/>
      <c r="D66" s="39"/>
      <c r="E66" s="40"/>
      <c r="F66" s="565" t="str">
        <f t="shared" si="3"/>
        <v/>
      </c>
    </row>
    <row r="67" spans="1:6" s="1" customFormat="1" ht="131.25" customHeight="1">
      <c r="A67" s="45">
        <v>2</v>
      </c>
      <c r="B67" s="118" t="s">
        <v>51</v>
      </c>
      <c r="C67" s="119"/>
      <c r="D67" s="120"/>
      <c r="E67" s="121"/>
      <c r="F67" s="565" t="str">
        <f t="shared" si="3"/>
        <v/>
      </c>
    </row>
    <row r="68" spans="1:6" s="1" customFormat="1" ht="150" customHeight="1">
      <c r="A68" s="45"/>
      <c r="B68" s="122" t="s">
        <v>392</v>
      </c>
      <c r="C68" s="119"/>
      <c r="D68" s="120"/>
      <c r="E68" s="121"/>
      <c r="F68" s="565" t="str">
        <f t="shared" si="3"/>
        <v/>
      </c>
    </row>
    <row r="69" spans="1:6" s="1" customFormat="1">
      <c r="A69" s="45"/>
      <c r="B69" s="123" t="s">
        <v>52</v>
      </c>
      <c r="C69" s="124" t="s">
        <v>4</v>
      </c>
      <c r="D69" s="125">
        <v>7.1</v>
      </c>
      <c r="E69" s="126"/>
      <c r="F69" s="565" t="str">
        <f t="shared" si="3"/>
        <v/>
      </c>
    </row>
    <row r="70" spans="1:6" s="1" customFormat="1">
      <c r="A70" s="45"/>
      <c r="B70" s="122" t="s">
        <v>36</v>
      </c>
      <c r="C70" s="164" t="s">
        <v>7</v>
      </c>
      <c r="D70" s="127">
        <v>2</v>
      </c>
      <c r="E70" s="128"/>
      <c r="F70" s="565" t="str">
        <f t="shared" si="3"/>
        <v/>
      </c>
    </row>
    <row r="71" spans="1:6" s="1" customFormat="1">
      <c r="A71" s="45"/>
      <c r="B71" s="46"/>
      <c r="C71" s="48"/>
      <c r="D71" s="39"/>
      <c r="E71" s="40"/>
      <c r="F71" s="565"/>
    </row>
    <row r="72" spans="1:6" s="1" customFormat="1">
      <c r="A72" s="60"/>
      <c r="B72" s="61" t="s">
        <v>393</v>
      </c>
      <c r="C72" s="62"/>
      <c r="D72" s="63"/>
      <c r="E72" s="64"/>
      <c r="F72" s="563">
        <f>SUM(F65:F70)</f>
        <v>0</v>
      </c>
    </row>
    <row r="73" spans="1:6" s="1" customFormat="1">
      <c r="A73" s="60"/>
      <c r="D73" s="38"/>
      <c r="F73" s="565"/>
    </row>
    <row r="74" spans="1:6" s="1" customFormat="1">
      <c r="A74" s="60"/>
      <c r="D74" s="38"/>
      <c r="F74" s="565"/>
    </row>
    <row r="75" spans="1:6" s="1" customFormat="1">
      <c r="A75" s="60"/>
      <c r="D75" s="38"/>
      <c r="F75" s="565"/>
    </row>
    <row r="76" spans="1:6" s="1" customFormat="1">
      <c r="A76" s="60"/>
      <c r="B76" s="53" t="s">
        <v>32</v>
      </c>
      <c r="D76" s="38"/>
      <c r="F76" s="565"/>
    </row>
    <row r="77" spans="1:6" s="1" customFormat="1">
      <c r="A77" s="60"/>
      <c r="B77" s="129"/>
      <c r="D77" s="38"/>
      <c r="F77" s="565"/>
    </row>
    <row r="78" spans="1:6" s="1" customFormat="1" ht="41.25" customHeight="1">
      <c r="A78" s="60"/>
      <c r="B78" s="130" t="s">
        <v>28</v>
      </c>
      <c r="D78" s="38"/>
      <c r="F78" s="565"/>
    </row>
    <row r="79" spans="1:6" s="1" customFormat="1">
      <c r="A79" s="60"/>
      <c r="D79" s="38"/>
      <c r="F79" s="565"/>
    </row>
    <row r="80" spans="1:6" s="1" customFormat="1" ht="258" customHeight="1">
      <c r="A80" s="49">
        <v>1</v>
      </c>
      <c r="B80" s="131" t="s">
        <v>394</v>
      </c>
      <c r="D80" s="132"/>
      <c r="F80" s="565"/>
    </row>
    <row r="81" spans="1:6" s="1" customFormat="1" ht="14.25" customHeight="1">
      <c r="A81" s="49"/>
      <c r="B81" s="59" t="s">
        <v>395</v>
      </c>
      <c r="C81" s="1" t="s">
        <v>7</v>
      </c>
      <c r="D81" s="38">
        <v>2</v>
      </c>
      <c r="E81" s="40"/>
      <c r="F81" s="565" t="str">
        <f>IF(E81="","",D81*E81)</f>
        <v/>
      </c>
    </row>
    <row r="82" spans="1:6" s="1" customFormat="1">
      <c r="A82" s="49"/>
      <c r="B82" s="59"/>
      <c r="D82" s="38"/>
      <c r="E82" s="40"/>
      <c r="F82" s="565" t="str">
        <f>IF(E82="","",D82*E82)</f>
        <v/>
      </c>
    </row>
    <row r="83" spans="1:6" s="1" customFormat="1" ht="51">
      <c r="A83" s="49">
        <v>2</v>
      </c>
      <c r="B83" s="47" t="s">
        <v>48</v>
      </c>
      <c r="C83" s="133" t="s">
        <v>50</v>
      </c>
      <c r="D83" s="38">
        <v>6</v>
      </c>
      <c r="E83" s="40"/>
      <c r="F83" s="565" t="str">
        <f>IF(E83="","",D83*E83)</f>
        <v/>
      </c>
    </row>
    <row r="84" spans="1:6" s="1" customFormat="1" ht="14.25" customHeight="1">
      <c r="A84" s="49"/>
      <c r="B84" s="97"/>
      <c r="D84" s="38"/>
      <c r="E84" s="40"/>
      <c r="F84" s="567"/>
    </row>
    <row r="85" spans="1:6" s="1" customFormat="1">
      <c r="A85" s="60"/>
      <c r="B85" s="61" t="s">
        <v>22</v>
      </c>
      <c r="C85" s="62"/>
      <c r="D85" s="63"/>
      <c r="E85" s="64"/>
      <c r="F85" s="568">
        <f>SUM(F81:F83)</f>
        <v>0</v>
      </c>
    </row>
    <row r="86" spans="1:6" s="1" customFormat="1">
      <c r="A86" s="60"/>
      <c r="B86" s="58"/>
      <c r="D86" s="38"/>
      <c r="E86" s="40"/>
      <c r="F86" s="565"/>
    </row>
    <row r="87" spans="1:6" s="1" customFormat="1">
      <c r="A87" s="60"/>
      <c r="B87" s="58"/>
      <c r="D87" s="38"/>
      <c r="E87" s="40"/>
      <c r="F87" s="565"/>
    </row>
    <row r="88" spans="1:6" s="1" customFormat="1">
      <c r="A88" s="60"/>
      <c r="D88" s="38"/>
      <c r="F88" s="565"/>
    </row>
    <row r="89" spans="1:6" s="1" customFormat="1">
      <c r="A89" s="60"/>
      <c r="B89" s="53" t="s">
        <v>33</v>
      </c>
      <c r="D89" s="38"/>
      <c r="F89" s="565"/>
    </row>
    <row r="90" spans="1:6" s="1" customFormat="1">
      <c r="A90" s="60"/>
      <c r="D90" s="38"/>
      <c r="F90" s="565"/>
    </row>
    <row r="91" spans="1:6" s="1" customFormat="1" ht="138" customHeight="1">
      <c r="A91" s="49">
        <v>1</v>
      </c>
      <c r="B91" s="59" t="s">
        <v>399</v>
      </c>
      <c r="C91" s="50" t="s">
        <v>49</v>
      </c>
      <c r="D91" s="38">
        <v>45.42</v>
      </c>
      <c r="E91" s="39"/>
      <c r="F91" s="565" t="str">
        <f>IF(E91="","",D91*E91)</f>
        <v/>
      </c>
    </row>
    <row r="92" spans="1:6" s="1" customFormat="1">
      <c r="A92" s="19"/>
      <c r="B92" s="59"/>
      <c r="C92" s="48"/>
      <c r="D92" s="51"/>
      <c r="E92" s="52"/>
      <c r="F92" s="565" t="str">
        <f>IF(E92="","",D92*E92)</f>
        <v/>
      </c>
    </row>
    <row r="93" spans="1:6" s="1" customFormat="1" ht="163.5" customHeight="1">
      <c r="A93" s="49">
        <v>2</v>
      </c>
      <c r="B93" s="97" t="s">
        <v>400</v>
      </c>
      <c r="C93" s="50" t="s">
        <v>49</v>
      </c>
      <c r="D93" s="38">
        <v>6.4</v>
      </c>
      <c r="E93" s="39"/>
      <c r="F93" s="565" t="str">
        <f>IF(E93="","",D93*E93)</f>
        <v/>
      </c>
    </row>
    <row r="94" spans="1:6" s="1" customFormat="1" ht="15.75" customHeight="1">
      <c r="A94" s="134"/>
      <c r="B94" s="97"/>
      <c r="C94" s="133"/>
      <c r="D94" s="38"/>
      <c r="E94" s="135"/>
      <c r="F94" s="569"/>
    </row>
    <row r="95" spans="1:6" s="1" customFormat="1">
      <c r="A95" s="17"/>
      <c r="B95" s="61" t="s">
        <v>14</v>
      </c>
      <c r="C95" s="62"/>
      <c r="D95" s="63"/>
      <c r="E95" s="64"/>
      <c r="F95" s="568">
        <f>SUM(F91:F93)</f>
        <v>0</v>
      </c>
    </row>
    <row r="96" spans="1:6" s="1" customFormat="1">
      <c r="A96" s="17"/>
      <c r="B96" s="66"/>
      <c r="C96" s="67"/>
      <c r="D96" s="68"/>
      <c r="E96" s="69"/>
      <c r="F96" s="570"/>
    </row>
    <row r="97" spans="1:6" s="1" customFormat="1">
      <c r="A97" s="17"/>
      <c r="B97" s="66"/>
      <c r="C97" s="67"/>
      <c r="D97" s="68"/>
      <c r="E97" s="69"/>
      <c r="F97" s="570"/>
    </row>
    <row r="98" spans="1:6" s="1" customFormat="1">
      <c r="A98" s="17"/>
      <c r="B98" s="66"/>
      <c r="C98" s="67"/>
      <c r="D98" s="68"/>
      <c r="E98" s="69"/>
      <c r="F98" s="570"/>
    </row>
    <row r="99" spans="1:6" s="1" customFormat="1">
      <c r="A99" s="17"/>
      <c r="B99" s="66"/>
      <c r="C99" s="67"/>
      <c r="D99" s="68"/>
      <c r="E99" s="69"/>
      <c r="F99" s="570"/>
    </row>
    <row r="100" spans="1:6" s="1" customFormat="1">
      <c r="A100" s="20"/>
      <c r="B100" s="70" t="s">
        <v>34</v>
      </c>
      <c r="C100" s="71"/>
      <c r="D100" s="72"/>
      <c r="E100" s="71"/>
      <c r="F100" s="571"/>
    </row>
    <row r="101" spans="1:6" s="1" customFormat="1">
      <c r="A101" s="17"/>
      <c r="B101" s="58"/>
      <c r="C101" s="17"/>
      <c r="D101" s="65"/>
      <c r="E101" s="17"/>
      <c r="F101" s="572"/>
    </row>
    <row r="102" spans="1:6" s="1" customFormat="1" ht="96" customHeight="1">
      <c r="A102" s="49">
        <v>1</v>
      </c>
      <c r="B102" s="59" t="s">
        <v>44</v>
      </c>
      <c r="C102" s="50" t="s">
        <v>49</v>
      </c>
      <c r="D102" s="38">
        <v>7.1</v>
      </c>
      <c r="E102" s="39"/>
      <c r="F102" s="565" t="str">
        <f>IF(E102="","",D102*E102)</f>
        <v/>
      </c>
    </row>
    <row r="103" spans="1:6" s="1" customFormat="1" ht="15.75" customHeight="1">
      <c r="A103" s="17"/>
      <c r="B103" s="58"/>
      <c r="C103" s="17"/>
      <c r="D103" s="65"/>
      <c r="E103" s="17"/>
      <c r="F103" s="565" t="str">
        <f>IF(E103="","",D103*E103)</f>
        <v/>
      </c>
    </row>
    <row r="104" spans="1:6" s="1" customFormat="1" ht="89.25" customHeight="1">
      <c r="A104" s="98" t="s">
        <v>396</v>
      </c>
      <c r="B104" s="46" t="s">
        <v>45</v>
      </c>
      <c r="C104" s="50" t="s">
        <v>49</v>
      </c>
      <c r="D104" s="39">
        <v>40</v>
      </c>
      <c r="E104" s="40"/>
      <c r="F104" s="565" t="str">
        <f>IF(E104="","",D104*E104)</f>
        <v/>
      </c>
    </row>
    <row r="105" spans="1:6" s="1" customFormat="1">
      <c r="A105" s="98"/>
      <c r="B105" s="58"/>
      <c r="C105" s="17"/>
      <c r="D105" s="65"/>
      <c r="E105" s="17"/>
      <c r="F105" s="565" t="str">
        <f>IF(E105="","",D105*E105)</f>
        <v/>
      </c>
    </row>
    <row r="106" spans="1:6" s="1" customFormat="1" ht="63.75">
      <c r="A106" s="98" t="s">
        <v>46</v>
      </c>
      <c r="B106" s="114" t="s">
        <v>53</v>
      </c>
      <c r="C106" s="50" t="s">
        <v>49</v>
      </c>
      <c r="D106" s="162">
        <v>2</v>
      </c>
      <c r="E106" s="163"/>
      <c r="F106" s="565" t="str">
        <f>IF(E106="","",D106*E106)</f>
        <v/>
      </c>
    </row>
    <row r="107" spans="1:6" s="1" customFormat="1">
      <c r="A107" s="17"/>
      <c r="B107" s="58"/>
      <c r="C107" s="17"/>
      <c r="D107" s="65"/>
      <c r="E107" s="17"/>
      <c r="F107" s="562"/>
    </row>
    <row r="108" spans="1:6" s="1" customFormat="1">
      <c r="A108" s="29"/>
      <c r="B108" s="41" t="s">
        <v>25</v>
      </c>
      <c r="C108" s="42"/>
      <c r="D108" s="43"/>
      <c r="E108" s="42"/>
      <c r="F108" s="573">
        <f>SUM(F102:F106)</f>
        <v>0</v>
      </c>
    </row>
    <row r="109" spans="1:6" s="1" customFormat="1">
      <c r="A109" s="29"/>
      <c r="B109" s="54"/>
      <c r="C109" s="55"/>
      <c r="D109" s="56"/>
      <c r="E109" s="55"/>
      <c r="F109" s="574"/>
    </row>
    <row r="110" spans="1:6" s="1" customFormat="1">
      <c r="A110" s="29"/>
      <c r="B110" s="54"/>
      <c r="C110" s="55"/>
      <c r="D110" s="56"/>
      <c r="E110" s="55"/>
      <c r="F110" s="102"/>
    </row>
    <row r="111" spans="1:6" s="1" customFormat="1">
      <c r="A111" s="60"/>
      <c r="D111" s="38"/>
      <c r="F111" s="101"/>
    </row>
    <row r="112" spans="1:6" s="87" customFormat="1" ht="18">
      <c r="A112" s="30" t="s">
        <v>8</v>
      </c>
      <c r="B112" s="763" t="s">
        <v>23</v>
      </c>
      <c r="C112" s="763"/>
      <c r="D112" s="763"/>
      <c r="E112" s="763"/>
      <c r="F112" s="764"/>
    </row>
    <row r="113" spans="1:9" s="1" customFormat="1" ht="18">
      <c r="A113" s="80"/>
      <c r="B113" s="136"/>
      <c r="C113" s="137"/>
      <c r="D113" s="83"/>
      <c r="F113" s="138"/>
    </row>
    <row r="114" spans="1:9" s="143" customFormat="1" ht="15.75">
      <c r="A114" s="80"/>
      <c r="B114" s="139" t="str">
        <f>B4</f>
        <v>A/ PRIPREMNI RADOVI, RAZGRADNJE, DEMONTAŽE</v>
      </c>
      <c r="C114" s="140"/>
      <c r="D114" s="141"/>
      <c r="E114" s="142"/>
      <c r="F114" s="628">
        <f>F27</f>
        <v>0</v>
      </c>
    </row>
    <row r="115" spans="1:9" s="143" customFormat="1" ht="15.75">
      <c r="A115" s="80"/>
      <c r="B115" s="139" t="str">
        <f>B33</f>
        <v>B/ ZIDARSKI RADOVI</v>
      </c>
      <c r="C115" s="140"/>
      <c r="D115" s="141"/>
      <c r="E115" s="142"/>
      <c r="F115" s="628">
        <f>F45</f>
        <v>0</v>
      </c>
    </row>
    <row r="116" spans="1:9" s="143" customFormat="1" ht="15.75">
      <c r="A116" s="80"/>
      <c r="B116" s="139" t="str">
        <f>B48</f>
        <v xml:space="preserve">C/ IZOLATERSKI RADOVI </v>
      </c>
      <c r="C116" s="140"/>
      <c r="D116" s="141"/>
      <c r="E116" s="142"/>
      <c r="F116" s="628">
        <f>F59</f>
        <v>0</v>
      </c>
    </row>
    <row r="117" spans="1:9" s="143" customFormat="1" ht="15.75">
      <c r="A117" s="80"/>
      <c r="B117" s="139" t="str">
        <f>B63</f>
        <v xml:space="preserve">D/ GIPS KARTONSKI RADOVI </v>
      </c>
      <c r="C117" s="140"/>
      <c r="D117" s="141"/>
      <c r="E117" s="142"/>
      <c r="F117" s="628">
        <f>F72</f>
        <v>0</v>
      </c>
    </row>
    <row r="118" spans="1:9" s="143" customFormat="1" ht="15.75">
      <c r="A118" s="80"/>
      <c r="B118" s="139" t="str">
        <f>B76</f>
        <v xml:space="preserve">E/ STOLARSKI RADOVI </v>
      </c>
      <c r="C118" s="140"/>
      <c r="D118" s="141"/>
      <c r="E118" s="142"/>
      <c r="F118" s="628">
        <f>F85</f>
        <v>0</v>
      </c>
      <c r="H118" s="144">
        <f>F118</f>
        <v>0</v>
      </c>
      <c r="I118" s="145" t="e">
        <f>#REF!+F118</f>
        <v>#REF!</v>
      </c>
    </row>
    <row r="119" spans="1:9" s="143" customFormat="1" ht="15">
      <c r="A119" s="80"/>
      <c r="B119" s="139" t="str">
        <f>B89</f>
        <v>F/ KERAMIČARSKI RADOVI</v>
      </c>
      <c r="C119" s="146"/>
      <c r="D119" s="147"/>
      <c r="E119" s="148"/>
      <c r="F119" s="628">
        <f>F95</f>
        <v>0</v>
      </c>
    </row>
    <row r="120" spans="1:9" s="143" customFormat="1" ht="15.75" thickBot="1">
      <c r="A120" s="80"/>
      <c r="B120" s="139" t="str">
        <f>B100</f>
        <v>G/ SOBOSLIKARSKO LIČILAČKI RADOVI</v>
      </c>
      <c r="C120" s="149"/>
      <c r="D120" s="147"/>
      <c r="E120" s="148"/>
      <c r="F120" s="628">
        <f>F108</f>
        <v>0</v>
      </c>
    </row>
    <row r="121" spans="1:9" s="154" customFormat="1" ht="16.5" thickBot="1">
      <c r="A121" s="80"/>
      <c r="B121" s="150" t="s">
        <v>9</v>
      </c>
      <c r="C121" s="151"/>
      <c r="D121" s="152"/>
      <c r="E121" s="153"/>
      <c r="F121" s="632">
        <f>SUM(F114:F120)</f>
        <v>0</v>
      </c>
      <c r="H121" s="155">
        <f>SUM(H118:H120)</f>
        <v>0</v>
      </c>
    </row>
    <row r="122" spans="1:9" s="1" customFormat="1" ht="15.75" thickBot="1">
      <c r="A122" s="80"/>
      <c r="B122" s="156" t="s">
        <v>21</v>
      </c>
      <c r="C122" s="157"/>
      <c r="D122" s="157"/>
      <c r="E122" s="158"/>
      <c r="F122" s="629">
        <f>F121*0.25</f>
        <v>0</v>
      </c>
    </row>
    <row r="123" spans="1:9" s="1" customFormat="1" ht="15.75" thickBot="1">
      <c r="A123" s="80"/>
      <c r="B123" s="159"/>
      <c r="C123" s="160"/>
      <c r="D123" s="160"/>
      <c r="E123" s="161"/>
      <c r="F123" s="630"/>
    </row>
    <row r="124" spans="1:9" ht="16.5" thickBot="1">
      <c r="A124" s="13"/>
      <c r="B124" s="26" t="s">
        <v>20</v>
      </c>
      <c r="C124" s="27"/>
      <c r="D124" s="27"/>
      <c r="E124" s="28"/>
      <c r="F124" s="631">
        <f>SUM(F121+F122)</f>
        <v>0</v>
      </c>
    </row>
    <row r="125" spans="1:9">
      <c r="A125" s="13"/>
      <c r="B125" s="36"/>
      <c r="C125" s="31"/>
      <c r="D125" s="32"/>
      <c r="E125" s="35"/>
      <c r="F125" s="100"/>
    </row>
    <row r="126" spans="1:9">
      <c r="A126" s="13"/>
      <c r="B126" s="36"/>
      <c r="C126" s="31"/>
      <c r="D126" s="32"/>
      <c r="E126" s="35"/>
      <c r="F126" s="100"/>
    </row>
    <row r="127" spans="1:9">
      <c r="A127" s="13"/>
      <c r="B127" s="2"/>
      <c r="C127" s="6"/>
      <c r="D127" s="24"/>
      <c r="E127" s="15"/>
      <c r="F127" s="103"/>
    </row>
    <row r="128" spans="1:9" s="5" customFormat="1" ht="12">
      <c r="A128" s="8"/>
      <c r="B128" s="8"/>
      <c r="C128" s="8"/>
      <c r="D128" s="25"/>
      <c r="E128" s="8"/>
      <c r="F128" s="104"/>
    </row>
    <row r="129" spans="1:6" s="5" customFormat="1">
      <c r="A129" s="9"/>
      <c r="B129" s="9"/>
      <c r="C129" s="9"/>
      <c r="D129" s="23"/>
      <c r="E129" s="9"/>
      <c r="F129" s="105"/>
    </row>
    <row r="130" spans="1:6" s="5" customFormat="1">
      <c r="A130" s="9"/>
      <c r="B130" s="9"/>
      <c r="C130" s="9"/>
      <c r="D130" s="23"/>
      <c r="E130" s="9"/>
      <c r="F130" s="105"/>
    </row>
    <row r="131" spans="1:6" s="5" customFormat="1">
      <c r="A131" s="9"/>
      <c r="B131" s="9"/>
      <c r="C131" s="9"/>
      <c r="D131" s="23"/>
      <c r="E131" s="9"/>
      <c r="F131" s="105"/>
    </row>
    <row r="132" spans="1:6" s="5" customFormat="1">
      <c r="A132" s="9"/>
      <c r="B132" s="9"/>
      <c r="C132" s="9"/>
      <c r="D132" s="23"/>
      <c r="E132" s="9"/>
      <c r="F132" s="105"/>
    </row>
    <row r="133" spans="1:6" s="7" customFormat="1">
      <c r="A133" s="9"/>
      <c r="B133" s="9"/>
      <c r="C133" s="9"/>
      <c r="D133" s="23"/>
      <c r="E133" s="9"/>
      <c r="F133" s="105"/>
    </row>
    <row r="134" spans="1:6" s="22" customFormat="1">
      <c r="A134" s="9"/>
      <c r="B134" s="9"/>
      <c r="C134" s="9"/>
      <c r="D134" s="23"/>
      <c r="E134" s="9"/>
      <c r="F134" s="105"/>
    </row>
    <row r="135" spans="1:6" s="10" customFormat="1">
      <c r="A135" s="9"/>
      <c r="B135" s="9"/>
      <c r="C135" s="9"/>
      <c r="D135" s="23"/>
      <c r="E135" s="9"/>
      <c r="F135" s="105"/>
    </row>
    <row r="136" spans="1:6" s="21" customFormat="1">
      <c r="A136" s="9"/>
      <c r="B136" s="9"/>
      <c r="C136" s="9"/>
      <c r="D136" s="23"/>
      <c r="E136" s="9"/>
      <c r="F136" s="105"/>
    </row>
    <row r="137" spans="1:6" s="21" customFormat="1">
      <c r="A137" s="9"/>
      <c r="B137" s="9"/>
      <c r="C137" s="9"/>
      <c r="D137" s="23"/>
      <c r="E137" s="9"/>
      <c r="F137" s="105"/>
    </row>
    <row r="138" spans="1:6" s="21" customFormat="1">
      <c r="A138" s="9"/>
      <c r="B138" s="9"/>
      <c r="C138" s="9"/>
      <c r="D138" s="23"/>
      <c r="E138" s="9"/>
      <c r="F138" s="105"/>
    </row>
    <row r="139" spans="1:6" s="7" customFormat="1">
      <c r="A139" s="9"/>
      <c r="B139" s="9"/>
      <c r="C139" s="9"/>
      <c r="D139" s="23"/>
      <c r="E139" s="9"/>
      <c r="F139" s="105"/>
    </row>
    <row r="140" spans="1:6" s="11" customFormat="1">
      <c r="A140" s="9"/>
      <c r="B140" s="9"/>
      <c r="C140" s="9"/>
      <c r="D140" s="23"/>
      <c r="E140" s="9"/>
      <c r="F140" s="105"/>
    </row>
    <row r="141" spans="1:6" s="7" customFormat="1">
      <c r="A141" s="9"/>
      <c r="B141" s="9"/>
      <c r="C141" s="9"/>
      <c r="D141" s="23"/>
      <c r="E141" s="9"/>
      <c r="F141" s="105"/>
    </row>
    <row r="142" spans="1:6" s="14" customFormat="1">
      <c r="A142" s="9"/>
      <c r="B142" s="9"/>
      <c r="C142" s="9"/>
      <c r="D142" s="23"/>
      <c r="E142" s="9"/>
      <c r="F142" s="105"/>
    </row>
    <row r="143" spans="1:6" s="14" customFormat="1">
      <c r="A143" s="9"/>
      <c r="B143" s="9"/>
      <c r="C143" s="9"/>
      <c r="D143" s="23"/>
      <c r="E143" s="9"/>
      <c r="F143" s="105"/>
    </row>
    <row r="144" spans="1:6" s="12" customFormat="1">
      <c r="A144" s="9"/>
      <c r="B144" s="9"/>
      <c r="C144" s="9"/>
      <c r="D144" s="23"/>
      <c r="E144" s="9"/>
      <c r="F144" s="105"/>
    </row>
    <row r="145" spans="1:6" s="12" customFormat="1">
      <c r="A145" s="9"/>
      <c r="B145" s="9"/>
      <c r="C145" s="9"/>
      <c r="D145" s="23"/>
      <c r="E145" s="9"/>
      <c r="F145" s="105"/>
    </row>
    <row r="146" spans="1:6" s="12" customFormat="1">
      <c r="A146" s="9"/>
      <c r="B146" s="9"/>
      <c r="C146" s="9"/>
      <c r="D146" s="23"/>
      <c r="E146" s="9"/>
      <c r="F146" s="105"/>
    </row>
    <row r="147" spans="1:6" s="7" customFormat="1">
      <c r="A147" s="9"/>
      <c r="B147" s="9"/>
      <c r="C147" s="9"/>
      <c r="D147" s="23"/>
      <c r="E147" s="9"/>
      <c r="F147" s="105"/>
    </row>
    <row r="148" spans="1:6" s="7" customFormat="1">
      <c r="A148" s="9"/>
      <c r="B148" s="9"/>
      <c r="C148" s="9"/>
      <c r="D148" s="23"/>
      <c r="E148" s="9"/>
      <c r="F148" s="105"/>
    </row>
    <row r="149" spans="1:6" s="7" customFormat="1">
      <c r="A149" s="9"/>
      <c r="B149" s="9"/>
      <c r="C149" s="9"/>
      <c r="D149" s="23"/>
      <c r="E149" s="9"/>
      <c r="F149" s="105"/>
    </row>
    <row r="150" spans="1:6" s="7" customFormat="1">
      <c r="A150" s="9"/>
      <c r="B150" s="9"/>
      <c r="C150" s="9"/>
      <c r="D150" s="23"/>
      <c r="E150" s="9"/>
      <c r="F150" s="105"/>
    </row>
    <row r="151" spans="1:6" s="7" customFormat="1">
      <c r="A151" s="9"/>
      <c r="B151" s="9"/>
      <c r="C151" s="9"/>
      <c r="D151" s="23"/>
      <c r="E151" s="9"/>
      <c r="F151" s="105"/>
    </row>
    <row r="152" spans="1:6" s="5" customFormat="1">
      <c r="A152" s="9"/>
      <c r="B152" s="9"/>
      <c r="C152" s="9"/>
      <c r="D152" s="23"/>
      <c r="E152" s="9"/>
      <c r="F152" s="105"/>
    </row>
    <row r="153" spans="1:6" s="5" customFormat="1">
      <c r="A153" s="9"/>
      <c r="B153" s="9"/>
      <c r="C153" s="9"/>
      <c r="D153" s="23"/>
      <c r="E153" s="9"/>
      <c r="F153" s="105"/>
    </row>
    <row r="154" spans="1:6" s="5" customFormat="1">
      <c r="A154" s="9"/>
      <c r="B154" s="9"/>
      <c r="C154" s="9"/>
      <c r="D154" s="23"/>
      <c r="E154" s="9"/>
      <c r="F154" s="105"/>
    </row>
    <row r="155" spans="1:6" s="5" customFormat="1">
      <c r="A155" s="9"/>
      <c r="B155" s="9"/>
      <c r="C155" s="9"/>
      <c r="D155" s="23"/>
      <c r="E155" s="9"/>
      <c r="F155" s="105"/>
    </row>
    <row r="156" spans="1:6" s="5" customFormat="1">
      <c r="A156" s="9"/>
      <c r="B156" s="9"/>
      <c r="C156" s="9"/>
      <c r="D156" s="23"/>
      <c r="E156" s="9"/>
      <c r="F156" s="105"/>
    </row>
    <row r="157" spans="1:6" s="5" customFormat="1">
      <c r="A157" s="9"/>
      <c r="B157" s="9"/>
      <c r="C157" s="9"/>
      <c r="D157" s="23"/>
      <c r="E157" s="9"/>
      <c r="F157" s="105"/>
    </row>
    <row r="158" spans="1:6" s="4" customFormat="1">
      <c r="A158" s="9"/>
      <c r="B158" s="9"/>
      <c r="C158" s="9"/>
      <c r="D158" s="23"/>
      <c r="E158" s="9"/>
      <c r="F158" s="105"/>
    </row>
    <row r="159" spans="1:6" s="4" customFormat="1">
      <c r="A159" s="9"/>
      <c r="B159" s="9"/>
      <c r="C159" s="9"/>
      <c r="D159" s="23"/>
      <c r="E159" s="9"/>
      <c r="F159" s="105"/>
    </row>
    <row r="160" spans="1:6" s="4" customFormat="1">
      <c r="A160" s="9"/>
      <c r="B160" s="9"/>
      <c r="C160" s="9"/>
      <c r="D160" s="23"/>
      <c r="E160" s="9"/>
      <c r="F160" s="105"/>
    </row>
    <row r="161" spans="1:6" s="4" customFormat="1">
      <c r="A161" s="9"/>
      <c r="B161" s="9"/>
      <c r="C161" s="9"/>
      <c r="D161" s="23"/>
      <c r="E161" s="9"/>
      <c r="F161" s="105"/>
    </row>
    <row r="162" spans="1:6" s="4" customFormat="1">
      <c r="A162" s="9"/>
      <c r="B162" s="9"/>
      <c r="C162" s="9"/>
      <c r="D162" s="23"/>
      <c r="E162" s="9"/>
      <c r="F162" s="105"/>
    </row>
    <row r="163" spans="1:6" s="8" customFormat="1">
      <c r="A163" s="9"/>
      <c r="B163" s="9"/>
      <c r="C163" s="9"/>
      <c r="D163" s="23"/>
      <c r="E163" s="9"/>
      <c r="F163" s="105"/>
    </row>
    <row r="164" spans="1:6" s="4" customFormat="1">
      <c r="A164" s="9"/>
      <c r="B164" s="9"/>
      <c r="C164" s="9"/>
      <c r="D164" s="23"/>
      <c r="E164" s="9"/>
      <c r="F164" s="105"/>
    </row>
    <row r="165" spans="1:6" s="8" customFormat="1">
      <c r="A165" s="9"/>
      <c r="B165" s="9"/>
      <c r="C165" s="9"/>
      <c r="D165" s="23"/>
      <c r="E165" s="9"/>
      <c r="F165" s="105"/>
    </row>
  </sheetData>
  <mergeCells count="1">
    <mergeCell ref="B112:F112"/>
  </mergeCells>
  <phoneticPr fontId="18" type="noConversion"/>
  <pageMargins left="0.70866141732283472" right="0.70866141732283472" top="0.55118110236220474" bottom="0.55118110236220474" header="0.31496062992125984" footer="0.31496062992125984"/>
  <pageSetup paperSize="9" scale="92" orientation="portrait" r:id="rId1"/>
  <rowBreaks count="8" manualBreakCount="8">
    <brk id="21" max="5" man="1"/>
    <brk id="46" max="5" man="1"/>
    <brk id="61" max="5" man="1"/>
    <brk id="74" max="5" man="1"/>
    <brk id="87" max="5" man="1"/>
    <brk id="98" max="5" man="1"/>
    <brk id="109" max="5" man="1"/>
    <brk id="13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showZeros="0" view="pageBreakPreview" zoomScale="91" zoomScaleNormal="100" zoomScaleSheetLayoutView="91" zoomScalePageLayoutView="96" workbookViewId="0">
      <selection activeCell="E18" sqref="E18:E24"/>
    </sheetView>
  </sheetViews>
  <sheetFormatPr defaultRowHeight="12.75"/>
  <cols>
    <col min="1" max="1" width="7.7109375" style="166" customWidth="1"/>
    <col min="2" max="2" width="44.140625" style="166" customWidth="1"/>
    <col min="3" max="3" width="8" style="166" customWidth="1"/>
    <col min="4" max="4" width="8.5703125" style="166" customWidth="1"/>
    <col min="5" max="5" width="9.85546875" style="166" customWidth="1"/>
    <col min="6" max="6" width="13.85546875" style="166" bestFit="1" customWidth="1"/>
    <col min="7" max="16384" width="9.140625" style="166"/>
  </cols>
  <sheetData>
    <row r="1" spans="1:6" s="167" customFormat="1"/>
    <row r="2" spans="1:6" s="167" customFormat="1" ht="20.25">
      <c r="A2" s="719" t="s">
        <v>289</v>
      </c>
      <c r="B2" s="722" t="s">
        <v>110</v>
      </c>
      <c r="C2" s="721"/>
      <c r="D2" s="720"/>
    </row>
    <row r="3" spans="1:6" s="695" customFormat="1" ht="13.5" thickBot="1"/>
    <row r="4" spans="1:6" s="167" customFormat="1" ht="45">
      <c r="A4" s="215" t="s">
        <v>109</v>
      </c>
      <c r="B4" s="214" t="s">
        <v>108</v>
      </c>
      <c r="C4" s="214" t="s">
        <v>107</v>
      </c>
      <c r="D4" s="214" t="s">
        <v>106</v>
      </c>
      <c r="E4" s="214" t="s">
        <v>105</v>
      </c>
      <c r="F4" s="213" t="s">
        <v>104</v>
      </c>
    </row>
    <row r="5" spans="1:6" s="167" customFormat="1" ht="15.75" thickBot="1">
      <c r="A5" s="212">
        <v>1</v>
      </c>
      <c r="B5" s="211">
        <v>2</v>
      </c>
      <c r="C5" s="211">
        <v>3</v>
      </c>
      <c r="D5" s="211">
        <v>4</v>
      </c>
      <c r="E5" s="211">
        <v>5</v>
      </c>
      <c r="F5" s="210">
        <v>6</v>
      </c>
    </row>
    <row r="6" spans="1:6" s="167" customFormat="1" ht="14.25">
      <c r="A6" s="199"/>
      <c r="B6" s="199"/>
      <c r="C6" s="199"/>
      <c r="D6" s="199"/>
      <c r="E6" s="199"/>
      <c r="F6" s="199"/>
    </row>
    <row r="7" spans="1:6" s="167" customFormat="1" ht="15">
      <c r="A7" s="197"/>
      <c r="B7" s="187" t="s">
        <v>103</v>
      </c>
      <c r="C7" s="199"/>
      <c r="D7" s="199"/>
      <c r="E7" s="199"/>
      <c r="F7" s="199"/>
    </row>
    <row r="8" spans="1:6" s="167" customFormat="1" ht="14.25">
      <c r="A8" s="197"/>
      <c r="B8" s="199"/>
      <c r="C8" s="199"/>
      <c r="D8" s="199"/>
      <c r="E8" s="199"/>
      <c r="F8" s="199"/>
    </row>
    <row r="9" spans="1:6" s="167" customFormat="1" ht="77.25" customHeight="1">
      <c r="A9" s="186" t="s">
        <v>63</v>
      </c>
      <c r="B9" s="209" t="s">
        <v>102</v>
      </c>
      <c r="C9" s="184" t="s">
        <v>84</v>
      </c>
      <c r="D9" s="184">
        <v>10</v>
      </c>
      <c r="E9" s="188"/>
      <c r="F9" s="575">
        <f>E9*D9</f>
        <v>0</v>
      </c>
    </row>
    <row r="10" spans="1:6" s="167" customFormat="1" ht="12" customHeight="1">
      <c r="A10" s="186"/>
      <c r="B10" s="208"/>
      <c r="C10" s="184"/>
      <c r="D10" s="184"/>
      <c r="E10" s="188"/>
      <c r="F10" s="575"/>
    </row>
    <row r="11" spans="1:6" s="167" customFormat="1" ht="30.75" customHeight="1">
      <c r="A11" s="183" t="s">
        <v>61</v>
      </c>
      <c r="B11" s="715" t="s">
        <v>101</v>
      </c>
      <c r="C11" s="181" t="s">
        <v>71</v>
      </c>
      <c r="D11" s="181">
        <v>1</v>
      </c>
      <c r="E11" s="193"/>
      <c r="F11" s="575">
        <f>E11*D11</f>
        <v>0</v>
      </c>
    </row>
    <row r="12" spans="1:6" s="173" customFormat="1">
      <c r="A12" s="180"/>
      <c r="B12" s="180" t="s">
        <v>100</v>
      </c>
      <c r="C12" s="180"/>
      <c r="D12" s="180"/>
      <c r="E12" s="180"/>
      <c r="F12" s="579">
        <f>SUM(F9:F11)</f>
        <v>0</v>
      </c>
    </row>
    <row r="13" spans="1:6" s="167" customFormat="1">
      <c r="F13" s="577"/>
    </row>
    <row r="14" spans="1:6" s="167" customFormat="1">
      <c r="F14" s="577"/>
    </row>
    <row r="15" spans="1:6" s="167" customFormat="1">
      <c r="F15" s="577"/>
    </row>
    <row r="16" spans="1:6" s="167" customFormat="1" ht="15">
      <c r="B16" s="187" t="s">
        <v>99</v>
      </c>
      <c r="F16" s="577"/>
    </row>
    <row r="17" spans="1:6" s="167" customFormat="1">
      <c r="F17" s="577"/>
    </row>
    <row r="18" spans="1:6" s="167" customFormat="1" ht="42.75">
      <c r="A18" s="186" t="s">
        <v>63</v>
      </c>
      <c r="B18" s="206" t="s">
        <v>98</v>
      </c>
      <c r="F18" s="577"/>
    </row>
    <row r="19" spans="1:6" s="167" customFormat="1" ht="14.25">
      <c r="B19" s="199" t="s">
        <v>97</v>
      </c>
      <c r="C19" s="184" t="s">
        <v>71</v>
      </c>
      <c r="D19" s="184">
        <v>1</v>
      </c>
      <c r="E19" s="188"/>
      <c r="F19" s="575">
        <f>D19*E19</f>
        <v>0</v>
      </c>
    </row>
    <row r="20" spans="1:6" s="167" customFormat="1" ht="14.25">
      <c r="B20" s="199" t="s">
        <v>96</v>
      </c>
      <c r="C20" s="184" t="s">
        <v>71</v>
      </c>
      <c r="D20" s="184">
        <v>3</v>
      </c>
      <c r="E20" s="188"/>
      <c r="F20" s="575">
        <f>D20*E20</f>
        <v>0</v>
      </c>
    </row>
    <row r="21" spans="1:6" s="167" customFormat="1" ht="14.25">
      <c r="B21" s="199" t="s">
        <v>95</v>
      </c>
      <c r="C21" s="184" t="s">
        <v>71</v>
      </c>
      <c r="D21" s="184">
        <v>2</v>
      </c>
      <c r="E21" s="188"/>
      <c r="F21" s="575">
        <f>D21*E21</f>
        <v>0</v>
      </c>
    </row>
    <row r="22" spans="1:6" s="167" customFormat="1" ht="14.25">
      <c r="B22" s="199" t="s">
        <v>94</v>
      </c>
      <c r="C22" s="184" t="s">
        <v>71</v>
      </c>
      <c r="D22" s="184">
        <v>1</v>
      </c>
      <c r="E22" s="188"/>
      <c r="F22" s="575">
        <f>D22*E22</f>
        <v>0</v>
      </c>
    </row>
    <row r="23" spans="1:6" s="167" customFormat="1" ht="14.25">
      <c r="B23" s="199" t="s">
        <v>93</v>
      </c>
      <c r="C23" s="184" t="s">
        <v>66</v>
      </c>
      <c r="D23" s="184">
        <v>1</v>
      </c>
      <c r="E23" s="188"/>
      <c r="F23" s="575">
        <f>D23*E23</f>
        <v>0</v>
      </c>
    </row>
    <row r="24" spans="1:6" s="167" customFormat="1" ht="14.25">
      <c r="B24" s="199"/>
      <c r="C24" s="184"/>
      <c r="D24" s="184"/>
      <c r="E24" s="188"/>
      <c r="F24" s="575"/>
    </row>
    <row r="25" spans="1:6" s="167" customFormat="1" ht="15">
      <c r="A25" s="179"/>
      <c r="B25" s="180" t="s">
        <v>92</v>
      </c>
      <c r="C25" s="205"/>
      <c r="D25" s="205"/>
      <c r="E25" s="204"/>
      <c r="F25" s="578">
        <f>SUM(F19:F23)</f>
        <v>0</v>
      </c>
    </row>
    <row r="26" spans="1:6" s="167" customFormat="1" ht="14.25">
      <c r="C26" s="184"/>
      <c r="D26" s="184"/>
      <c r="E26" s="188"/>
      <c r="F26" s="203"/>
    </row>
    <row r="27" spans="1:6" s="167" customFormat="1"/>
    <row r="28" spans="1:6" s="167" customFormat="1"/>
    <row r="29" spans="1:6" s="167" customFormat="1" ht="15">
      <c r="A29" s="168"/>
      <c r="B29" s="202" t="s">
        <v>91</v>
      </c>
      <c r="C29" s="176"/>
      <c r="D29" s="176"/>
      <c r="E29" s="176"/>
      <c r="F29" s="201"/>
    </row>
    <row r="30" spans="1:6" s="167" customFormat="1"/>
    <row r="31" spans="1:6" s="167" customFormat="1" ht="28.5">
      <c r="A31" s="186" t="s">
        <v>63</v>
      </c>
      <c r="B31" s="196" t="s">
        <v>90</v>
      </c>
      <c r="F31" s="207"/>
    </row>
    <row r="32" spans="1:6" s="167" customFormat="1" ht="14.25">
      <c r="B32" s="189" t="s">
        <v>89</v>
      </c>
      <c r="C32" s="184" t="s">
        <v>84</v>
      </c>
      <c r="D32" s="184">
        <v>10</v>
      </c>
      <c r="E32" s="188"/>
      <c r="F32" s="575">
        <f>E32*D32</f>
        <v>0</v>
      </c>
    </row>
    <row r="33" spans="1:6" s="167" customFormat="1" ht="14.25">
      <c r="B33" s="189" t="s">
        <v>88</v>
      </c>
      <c r="C33" s="184" t="s">
        <v>84</v>
      </c>
      <c r="D33" s="184">
        <v>15</v>
      </c>
      <c r="E33" s="188"/>
      <c r="F33" s="575">
        <f t="shared" ref="F33:F45" si="0">E33*D33</f>
        <v>0</v>
      </c>
    </row>
    <row r="34" spans="1:6" s="167" customFormat="1" ht="14.25">
      <c r="B34" s="200" t="s">
        <v>87</v>
      </c>
      <c r="C34" s="184" t="s">
        <v>84</v>
      </c>
      <c r="D34" s="184">
        <v>10</v>
      </c>
      <c r="E34" s="188"/>
      <c r="F34" s="575">
        <f t="shared" si="0"/>
        <v>0</v>
      </c>
    </row>
    <row r="35" spans="1:6" s="167" customFormat="1" ht="14.25">
      <c r="B35" s="200" t="s">
        <v>86</v>
      </c>
      <c r="C35" s="184" t="s">
        <v>84</v>
      </c>
      <c r="D35" s="184">
        <v>30</v>
      </c>
      <c r="E35" s="188"/>
      <c r="F35" s="575">
        <f t="shared" si="0"/>
        <v>0</v>
      </c>
    </row>
    <row r="36" spans="1:6" s="167" customFormat="1" ht="14.25">
      <c r="B36" s="200" t="s">
        <v>85</v>
      </c>
      <c r="C36" s="184" t="s">
        <v>84</v>
      </c>
      <c r="D36" s="184">
        <v>10</v>
      </c>
      <c r="E36" s="188"/>
      <c r="F36" s="575">
        <f t="shared" si="0"/>
        <v>0</v>
      </c>
    </row>
    <row r="37" spans="1:6" s="167" customFormat="1" ht="14.25">
      <c r="B37" s="200" t="s">
        <v>83</v>
      </c>
      <c r="C37" s="184" t="s">
        <v>71</v>
      </c>
      <c r="D37" s="184">
        <v>3</v>
      </c>
      <c r="E37" s="188"/>
      <c r="F37" s="575">
        <f t="shared" si="0"/>
        <v>0</v>
      </c>
    </row>
    <row r="38" spans="1:6" s="167" customFormat="1" ht="14.25">
      <c r="B38" s="200" t="s">
        <v>82</v>
      </c>
      <c r="C38" s="184" t="s">
        <v>71</v>
      </c>
      <c r="D38" s="184">
        <v>3</v>
      </c>
      <c r="E38" s="188"/>
      <c r="F38" s="575">
        <f t="shared" si="0"/>
        <v>0</v>
      </c>
    </row>
    <row r="39" spans="1:6" s="167" customFormat="1" ht="14.25">
      <c r="B39" s="199" t="s">
        <v>81</v>
      </c>
      <c r="C39" s="184" t="s">
        <v>71</v>
      </c>
      <c r="D39" s="184">
        <v>6</v>
      </c>
      <c r="E39" s="188"/>
      <c r="F39" s="575">
        <f t="shared" si="0"/>
        <v>0</v>
      </c>
    </row>
    <row r="40" spans="1:6" s="167" customFormat="1" ht="14.25">
      <c r="B40" s="199" t="s">
        <v>80</v>
      </c>
      <c r="C40" s="184" t="s">
        <v>71</v>
      </c>
      <c r="D40" s="184">
        <v>4</v>
      </c>
      <c r="E40" s="188"/>
      <c r="F40" s="575">
        <f t="shared" si="0"/>
        <v>0</v>
      </c>
    </row>
    <row r="41" spans="1:6" s="167" customFormat="1" ht="14.25">
      <c r="B41" s="199" t="s">
        <v>79</v>
      </c>
      <c r="C41" s="184" t="s">
        <v>71</v>
      </c>
      <c r="D41" s="184">
        <v>2</v>
      </c>
      <c r="E41" s="188"/>
      <c r="F41" s="575">
        <f t="shared" si="0"/>
        <v>0</v>
      </c>
    </row>
    <row r="42" spans="1:6" s="167" customFormat="1" ht="57">
      <c r="B42" s="198" t="s">
        <v>78</v>
      </c>
      <c r="C42" s="184" t="s">
        <v>71</v>
      </c>
      <c r="D42" s="184">
        <v>2</v>
      </c>
      <c r="E42" s="175"/>
      <c r="F42" s="575">
        <f>E42*D42</f>
        <v>0</v>
      </c>
    </row>
    <row r="43" spans="1:6" s="167" customFormat="1" ht="57">
      <c r="B43" s="198" t="s">
        <v>77</v>
      </c>
      <c r="C43" s="184" t="s">
        <v>71</v>
      </c>
      <c r="D43" s="184">
        <v>1</v>
      </c>
      <c r="E43" s="175"/>
      <c r="F43" s="575">
        <f t="shared" si="0"/>
        <v>0</v>
      </c>
    </row>
    <row r="44" spans="1:6" s="167" customFormat="1" ht="72.75" customHeight="1">
      <c r="B44" s="718" t="s">
        <v>76</v>
      </c>
      <c r="C44" s="184" t="s">
        <v>71</v>
      </c>
      <c r="D44" s="184">
        <v>1</v>
      </c>
      <c r="E44" s="188"/>
      <c r="F44" s="575">
        <f t="shared" si="0"/>
        <v>0</v>
      </c>
    </row>
    <row r="45" spans="1:6" s="167" customFormat="1" ht="27.75" customHeight="1">
      <c r="B45" s="718" t="s">
        <v>75</v>
      </c>
      <c r="C45" s="184" t="s">
        <v>71</v>
      </c>
      <c r="D45" s="184">
        <v>1</v>
      </c>
      <c r="E45" s="188"/>
      <c r="F45" s="575">
        <f t="shared" si="0"/>
        <v>0</v>
      </c>
    </row>
    <row r="46" spans="1:6" s="167" customFormat="1">
      <c r="F46" s="577"/>
    </row>
    <row r="47" spans="1:6" s="167" customFormat="1" ht="14.25">
      <c r="A47" s="197" t="s">
        <v>61</v>
      </c>
      <c r="B47" s="196" t="s">
        <v>74</v>
      </c>
      <c r="F47" s="577"/>
    </row>
    <row r="48" spans="1:6" s="167" customFormat="1" ht="14.25">
      <c r="B48" s="189" t="s">
        <v>73</v>
      </c>
      <c r="C48" s="184" t="s">
        <v>71</v>
      </c>
      <c r="D48" s="184">
        <v>2</v>
      </c>
      <c r="E48" s="188"/>
      <c r="F48" s="575">
        <f>E48*D48</f>
        <v>0</v>
      </c>
    </row>
    <row r="49" spans="1:6" s="167" customFormat="1" ht="14.25">
      <c r="A49" s="195"/>
      <c r="B49" s="194" t="s">
        <v>72</v>
      </c>
      <c r="C49" s="181" t="s">
        <v>71</v>
      </c>
      <c r="D49" s="181">
        <v>3</v>
      </c>
      <c r="E49" s="193"/>
      <c r="F49" s="575">
        <f>E49*D49</f>
        <v>0</v>
      </c>
    </row>
    <row r="50" spans="1:6" s="173" customFormat="1" ht="15">
      <c r="A50" s="180"/>
      <c r="B50" s="192" t="s">
        <v>70</v>
      </c>
      <c r="C50" s="191"/>
      <c r="D50" s="191"/>
      <c r="E50" s="190"/>
      <c r="F50" s="578">
        <f>SUM(F30:F49)</f>
        <v>0</v>
      </c>
    </row>
    <row r="51" spans="1:6" s="167" customFormat="1" ht="14.25">
      <c r="B51" s="189"/>
      <c r="C51" s="184"/>
      <c r="D51" s="184"/>
      <c r="E51" s="188"/>
      <c r="F51" s="575"/>
    </row>
    <row r="52" spans="1:6" s="167" customFormat="1">
      <c r="F52" s="577"/>
    </row>
    <row r="53" spans="1:6" s="167" customFormat="1" ht="15">
      <c r="B53" s="187" t="s">
        <v>69</v>
      </c>
      <c r="F53" s="577"/>
    </row>
    <row r="54" spans="1:6" s="167" customFormat="1">
      <c r="F54" s="577"/>
    </row>
    <row r="55" spans="1:6" s="167" customFormat="1" ht="28.5">
      <c r="A55" s="186" t="s">
        <v>63</v>
      </c>
      <c r="B55" s="185" t="s">
        <v>68</v>
      </c>
      <c r="C55" s="184" t="s">
        <v>66</v>
      </c>
      <c r="D55" s="184">
        <v>1</v>
      </c>
      <c r="E55" s="175"/>
      <c r="F55" s="575">
        <f>E55*D55</f>
        <v>0</v>
      </c>
    </row>
    <row r="56" spans="1:6" s="167" customFormat="1" ht="71.25">
      <c r="A56" s="183" t="s">
        <v>61</v>
      </c>
      <c r="B56" s="182" t="s">
        <v>67</v>
      </c>
      <c r="C56" s="181" t="s">
        <v>66</v>
      </c>
      <c r="D56" s="181">
        <v>1</v>
      </c>
      <c r="E56" s="169"/>
      <c r="F56" s="575">
        <f>E56*D56</f>
        <v>0</v>
      </c>
    </row>
    <row r="57" spans="1:6" s="167" customFormat="1">
      <c r="A57" s="179"/>
      <c r="B57" s="180" t="s">
        <v>65</v>
      </c>
      <c r="C57" s="179"/>
      <c r="D57" s="179"/>
      <c r="E57" s="179"/>
      <c r="F57" s="579">
        <f>SUM(F55:F56)</f>
        <v>0</v>
      </c>
    </row>
    <row r="58" spans="1:6" s="167" customFormat="1">
      <c r="F58" s="580"/>
    </row>
    <row r="59" spans="1:6" s="167" customFormat="1">
      <c r="F59" s="580"/>
    </row>
    <row r="60" spans="1:6" s="167" customFormat="1">
      <c r="F60" s="580"/>
    </row>
    <row r="61" spans="1:6" s="167" customFormat="1" ht="15">
      <c r="A61" s="178"/>
      <c r="B61" s="177" t="s">
        <v>64</v>
      </c>
      <c r="C61" s="176"/>
      <c r="D61" s="176"/>
      <c r="E61" s="176"/>
      <c r="F61" s="581"/>
    </row>
    <row r="62" spans="1:6" s="167" customFormat="1">
      <c r="F62" s="580"/>
    </row>
    <row r="63" spans="1:6" s="167" customFormat="1" ht="15">
      <c r="A63" s="174" t="s">
        <v>63</v>
      </c>
      <c r="B63" s="168" t="s">
        <v>62</v>
      </c>
      <c r="C63" s="173"/>
      <c r="D63" s="173"/>
      <c r="E63" s="173"/>
      <c r="F63" s="582">
        <f>F12</f>
        <v>0</v>
      </c>
    </row>
    <row r="64" spans="1:6" s="167" customFormat="1" ht="15">
      <c r="A64" s="174" t="s">
        <v>61</v>
      </c>
      <c r="B64" s="168" t="s">
        <v>60</v>
      </c>
      <c r="C64" s="173"/>
      <c r="D64" s="173"/>
      <c r="E64" s="173"/>
      <c r="F64" s="575">
        <f>F25</f>
        <v>0</v>
      </c>
    </row>
    <row r="65" spans="1:6" s="167" customFormat="1" ht="15">
      <c r="A65" s="174" t="s">
        <v>59</v>
      </c>
      <c r="B65" s="168" t="s">
        <v>58</v>
      </c>
      <c r="C65" s="173"/>
      <c r="D65" s="173"/>
      <c r="E65" s="173"/>
      <c r="F65" s="575">
        <f>F50</f>
        <v>0</v>
      </c>
    </row>
    <row r="66" spans="1:6" s="167" customFormat="1" ht="15">
      <c r="A66" s="172" t="s">
        <v>57</v>
      </c>
      <c r="B66" s="171" t="s">
        <v>56</v>
      </c>
      <c r="C66" s="170"/>
      <c r="D66" s="170"/>
      <c r="E66" s="170"/>
      <c r="F66" s="576">
        <f>F57</f>
        <v>0</v>
      </c>
    </row>
    <row r="67" spans="1:6" s="167" customFormat="1" ht="15">
      <c r="D67" s="168" t="s">
        <v>414</v>
      </c>
      <c r="E67" s="168"/>
      <c r="F67" s="575">
        <f>SUM(F63:F66)</f>
        <v>0</v>
      </c>
    </row>
  </sheetData>
  <pageMargins left="0.70866141732283472" right="0.70866141732283472" top="0.55118110236220474" bottom="0.55118110236220474" header="0.31496062992125984" footer="0.31496062992125984"/>
  <pageSetup paperSize="9" orientation="portrait" r:id="rId1"/>
  <rowBreaks count="1" manualBreakCount="1">
    <brk id="2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B66"/>
  <sheetViews>
    <sheetView view="pageBreakPreview" topLeftCell="A34" zoomScale="91" zoomScaleNormal="100" zoomScaleSheetLayoutView="91" zoomScalePageLayoutView="96" workbookViewId="0">
      <selection activeCell="D24" sqref="D24"/>
    </sheetView>
  </sheetViews>
  <sheetFormatPr defaultRowHeight="12.75"/>
  <cols>
    <col min="1" max="1" width="2.42578125" style="282" customWidth="1"/>
    <col min="2" max="2" width="89" style="282" customWidth="1"/>
    <col min="3" max="3" width="2.28515625" style="282" customWidth="1"/>
    <col min="4" max="16384" width="9.140625" style="282"/>
  </cols>
  <sheetData>
    <row r="2" spans="1:2" ht="18">
      <c r="A2" s="288"/>
      <c r="B2" s="287" t="s">
        <v>186</v>
      </c>
    </row>
    <row r="3" spans="1:2" s="433" customFormat="1"/>
    <row r="4" spans="1:2" ht="15.75">
      <c r="A4" s="285"/>
      <c r="B4" s="286" t="s">
        <v>185</v>
      </c>
    </row>
    <row r="5" spans="1:2">
      <c r="A5" s="283"/>
      <c r="B5" s="284"/>
    </row>
    <row r="6" spans="1:2" ht="51">
      <c r="A6" s="283"/>
      <c r="B6" s="284" t="s">
        <v>184</v>
      </c>
    </row>
    <row r="7" spans="1:2" ht="63.75">
      <c r="A7" s="283"/>
      <c r="B7" s="284" t="s">
        <v>183</v>
      </c>
    </row>
    <row r="8" spans="1:2" ht="51">
      <c r="A8" s="283"/>
      <c r="B8" s="284" t="s">
        <v>182</v>
      </c>
    </row>
    <row r="9" spans="1:2" ht="51">
      <c r="A9" s="283"/>
      <c r="B9" s="284" t="s">
        <v>181</v>
      </c>
    </row>
    <row r="10" spans="1:2" ht="51">
      <c r="A10" s="283"/>
      <c r="B10" s="284" t="s">
        <v>180</v>
      </c>
    </row>
    <row r="11" spans="1:2" ht="25.5">
      <c r="A11" s="283"/>
      <c r="B11" s="284" t="s">
        <v>179</v>
      </c>
    </row>
    <row r="12" spans="1:2" ht="25.5">
      <c r="A12" s="283"/>
      <c r="B12" s="284" t="s">
        <v>178</v>
      </c>
    </row>
    <row r="13" spans="1:2" ht="25.5">
      <c r="A13" s="283"/>
      <c r="B13" s="284" t="s">
        <v>177</v>
      </c>
    </row>
    <row r="14" spans="1:2" ht="38.25">
      <c r="A14" s="283"/>
      <c r="B14" s="284" t="s">
        <v>176</v>
      </c>
    </row>
    <row r="15" spans="1:2" ht="51">
      <c r="A15" s="283"/>
      <c r="B15" s="284" t="s">
        <v>175</v>
      </c>
    </row>
    <row r="16" spans="1:2" ht="38.25">
      <c r="A16" s="283"/>
      <c r="B16" s="284" t="s">
        <v>174</v>
      </c>
    </row>
    <row r="17" spans="1:2" ht="25.5">
      <c r="A17" s="283"/>
      <c r="B17" s="284" t="s">
        <v>173</v>
      </c>
    </row>
    <row r="18" spans="1:2" ht="51">
      <c r="A18" s="283"/>
      <c r="B18" s="284" t="s">
        <v>172</v>
      </c>
    </row>
    <row r="19" spans="1:2" ht="38.25">
      <c r="A19" s="283"/>
      <c r="B19" s="284" t="s">
        <v>171</v>
      </c>
    </row>
    <row r="20" spans="1:2" ht="51">
      <c r="A20" s="283"/>
      <c r="B20" s="284" t="s">
        <v>170</v>
      </c>
    </row>
    <row r="21" spans="1:2" ht="51">
      <c r="A21" s="283"/>
      <c r="B21" s="284" t="s">
        <v>169</v>
      </c>
    </row>
    <row r="22" spans="1:2" ht="63.75">
      <c r="A22" s="283"/>
      <c r="B22" s="284" t="s">
        <v>168</v>
      </c>
    </row>
    <row r="23" spans="1:2" ht="25.5">
      <c r="A23" s="283"/>
      <c r="B23" s="284" t="s">
        <v>167</v>
      </c>
    </row>
    <row r="24" spans="1:2" ht="38.25">
      <c r="A24" s="283"/>
      <c r="B24" s="284" t="s">
        <v>166</v>
      </c>
    </row>
    <row r="25" spans="1:2">
      <c r="A25" s="283"/>
      <c r="B25" s="284"/>
    </row>
    <row r="26" spans="1:2" ht="25.5">
      <c r="A26" s="283"/>
      <c r="B26" s="284" t="s">
        <v>165</v>
      </c>
    </row>
    <row r="27" spans="1:2" ht="38.25">
      <c r="A27" s="283"/>
      <c r="B27" s="284" t="s">
        <v>164</v>
      </c>
    </row>
    <row r="28" spans="1:2" ht="38.25">
      <c r="A28" s="283"/>
      <c r="B28" s="284" t="s">
        <v>163</v>
      </c>
    </row>
    <row r="29" spans="1:2" ht="25.5">
      <c r="A29" s="283"/>
      <c r="B29" s="284" t="s">
        <v>162</v>
      </c>
    </row>
    <row r="30" spans="1:2">
      <c r="A30" s="283"/>
      <c r="B30" s="284"/>
    </row>
    <row r="31" spans="1:2" ht="38.25">
      <c r="A31" s="283"/>
      <c r="B31" s="284" t="s">
        <v>161</v>
      </c>
    </row>
    <row r="32" spans="1:2" ht="38.25">
      <c r="A32" s="283"/>
      <c r="B32" s="284" t="s">
        <v>160</v>
      </c>
    </row>
    <row r="33" spans="1:2" ht="51">
      <c r="A33" s="283"/>
      <c r="B33" s="284" t="s">
        <v>159</v>
      </c>
    </row>
    <row r="34" spans="1:2" ht="25.5">
      <c r="A34" s="283"/>
      <c r="B34" s="284" t="s">
        <v>158</v>
      </c>
    </row>
    <row r="35" spans="1:2" ht="25.5">
      <c r="A35" s="283"/>
      <c r="B35" s="284" t="s">
        <v>157</v>
      </c>
    </row>
    <row r="36" spans="1:2" ht="38.25">
      <c r="A36" s="283"/>
      <c r="B36" s="284" t="s">
        <v>156</v>
      </c>
    </row>
    <row r="37" spans="1:2" ht="38.25">
      <c r="A37" s="283"/>
      <c r="B37" s="284" t="s">
        <v>155</v>
      </c>
    </row>
    <row r="38" spans="1:2" ht="25.5">
      <c r="A38" s="283"/>
      <c r="B38" s="284" t="s">
        <v>154</v>
      </c>
    </row>
    <row r="39" spans="1:2" ht="25.5">
      <c r="A39" s="283"/>
      <c r="B39" s="284" t="s">
        <v>153</v>
      </c>
    </row>
    <row r="40" spans="1:2" ht="38.25">
      <c r="A40" s="283"/>
      <c r="B40" s="284" t="s">
        <v>152</v>
      </c>
    </row>
    <row r="41" spans="1:2" ht="38.25">
      <c r="A41" s="283"/>
      <c r="B41" s="284" t="s">
        <v>151</v>
      </c>
    </row>
    <row r="42" spans="1:2" ht="51">
      <c r="A42" s="283"/>
      <c r="B42" s="284" t="s">
        <v>150</v>
      </c>
    </row>
    <row r="66" ht="31.5" customHeight="1"/>
  </sheetData>
  <pageMargins left="0.70866141732283472" right="0.70866141732283472" top="0.55118110236220474" bottom="0.55118110236220474" header="0.31496062992125984" footer="0.31496062992125984"/>
  <pageSetup paperSize="9" orientation="portrait" verticalDpi="300" r:id="rId1"/>
  <rowBreaks count="2" manualBreakCount="2">
    <brk id="19" max="16383" man="1"/>
    <brk id="3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52"/>
  <sheetViews>
    <sheetView showZeros="0" view="pageBreakPreview" topLeftCell="A23" zoomScale="91" zoomScaleNormal="100" zoomScaleSheetLayoutView="91" zoomScalePageLayoutView="96" workbookViewId="0">
      <selection activeCell="F32" sqref="F32"/>
    </sheetView>
  </sheetViews>
  <sheetFormatPr defaultRowHeight="12.75"/>
  <cols>
    <col min="1" max="1" width="8.140625" style="167" customWidth="1"/>
    <col min="2" max="2" width="39" style="167" customWidth="1"/>
    <col min="3" max="3" width="7.85546875" style="167" customWidth="1"/>
    <col min="4" max="4" width="9" style="360" customWidth="1"/>
    <col min="5" max="5" width="12.5703125" style="580" customWidth="1"/>
    <col min="6" max="6" width="14.85546875" style="580" customWidth="1"/>
    <col min="7" max="16384" width="9.140625" style="167"/>
  </cols>
  <sheetData>
    <row r="1" spans="1:14" s="358" customFormat="1" ht="39.75" customHeight="1">
      <c r="A1" s="689"/>
      <c r="B1" s="281"/>
      <c r="C1" s="280" t="s">
        <v>149</v>
      </c>
      <c r="D1" s="765" t="s">
        <v>148</v>
      </c>
      <c r="E1" s="766"/>
      <c r="F1" s="767"/>
      <c r="H1" s="398"/>
    </row>
    <row r="2" spans="1:14" s="358" customFormat="1" ht="12" customHeight="1">
      <c r="A2" s="710"/>
      <c r="B2" s="279"/>
      <c r="C2" s="278" t="s">
        <v>147</v>
      </c>
      <c r="D2" s="768" t="s">
        <v>411</v>
      </c>
      <c r="E2" s="769"/>
      <c r="F2" s="770"/>
      <c r="H2" s="398"/>
    </row>
    <row r="3" spans="1:14" s="699" customFormat="1" ht="22.5">
      <c r="A3" s="717" t="s">
        <v>146</v>
      </c>
      <c r="B3" s="744" t="s">
        <v>145</v>
      </c>
      <c r="C3" s="726" t="s">
        <v>412</v>
      </c>
      <c r="D3" s="743" t="s">
        <v>144</v>
      </c>
      <c r="E3" s="727" t="s">
        <v>413</v>
      </c>
      <c r="F3" s="727" t="s">
        <v>143</v>
      </c>
      <c r="H3" s="698"/>
    </row>
    <row r="4" spans="1:14" s="358" customFormat="1" ht="11.25">
      <c r="A4" s="403"/>
      <c r="B4" s="402"/>
      <c r="C4" s="399"/>
      <c r="D4" s="401"/>
      <c r="E4" s="400"/>
      <c r="F4" s="400"/>
      <c r="H4" s="398"/>
    </row>
    <row r="5" spans="1:14" s="361" customFormat="1">
      <c r="A5" s="393" t="s">
        <v>214</v>
      </c>
      <c r="B5" s="397" t="s">
        <v>238</v>
      </c>
      <c r="C5" s="396"/>
      <c r="D5" s="395"/>
      <c r="E5" s="392"/>
      <c r="F5" s="392"/>
      <c r="G5" s="392"/>
      <c r="J5" s="362"/>
      <c r="K5" s="362"/>
      <c r="L5" s="362"/>
      <c r="M5" s="362"/>
      <c r="N5" s="362"/>
    </row>
    <row r="6" spans="1:14" s="282" customFormat="1" ht="8.25" customHeight="1">
      <c r="A6" s="394"/>
      <c r="B6" s="338"/>
      <c r="C6" s="321"/>
      <c r="D6" s="254"/>
      <c r="E6" s="369"/>
      <c r="F6" s="369"/>
      <c r="G6" s="369"/>
      <c r="J6" s="368"/>
      <c r="K6" s="368"/>
      <c r="L6" s="368"/>
      <c r="M6" s="368"/>
      <c r="N6" s="368"/>
    </row>
    <row r="7" spans="1:14" s="361" customFormat="1">
      <c r="A7" s="393" t="s">
        <v>215</v>
      </c>
      <c r="B7" s="771" t="s">
        <v>237</v>
      </c>
      <c r="C7" s="772"/>
      <c r="D7" s="772"/>
      <c r="E7" s="772"/>
      <c r="F7" s="392"/>
      <c r="G7" s="392"/>
      <c r="J7" s="362"/>
      <c r="K7" s="362"/>
      <c r="L7" s="362"/>
      <c r="M7" s="362"/>
      <c r="N7" s="362"/>
    </row>
    <row r="8" spans="1:14" s="282" customFormat="1" ht="9" customHeight="1">
      <c r="A8" s="323"/>
      <c r="B8" s="391"/>
      <c r="C8" s="343"/>
      <c r="D8" s="254"/>
      <c r="E8" s="369"/>
      <c r="F8" s="369"/>
      <c r="G8" s="369"/>
      <c r="J8" s="368"/>
      <c r="K8" s="368"/>
      <c r="L8" s="368"/>
      <c r="M8" s="368"/>
      <c r="N8" s="368"/>
    </row>
    <row r="9" spans="1:14" s="282" customFormat="1" ht="25.5">
      <c r="A9" s="323" t="s">
        <v>139</v>
      </c>
      <c r="B9" s="390" t="s">
        <v>236</v>
      </c>
      <c r="C9" s="321" t="s">
        <v>112</v>
      </c>
      <c r="D9" s="316">
        <v>1</v>
      </c>
      <c r="E9" s="369"/>
      <c r="F9" s="583">
        <f>E9*D9</f>
        <v>0</v>
      </c>
      <c r="H9" s="315"/>
    </row>
    <row r="10" spans="1:14" s="282" customFormat="1">
      <c r="A10" s="323"/>
      <c r="B10" s="348"/>
      <c r="C10" s="321"/>
      <c r="D10" s="316"/>
      <c r="E10" s="369"/>
      <c r="F10" s="583"/>
      <c r="H10" s="315"/>
    </row>
    <row r="11" spans="1:14" s="282" customFormat="1">
      <c r="A11" s="323"/>
      <c r="B11" s="389" t="s">
        <v>235</v>
      </c>
      <c r="C11" s="321"/>
      <c r="D11" s="254"/>
      <c r="E11" s="369"/>
      <c r="F11" s="347"/>
      <c r="G11" s="342"/>
      <c r="J11" s="368"/>
      <c r="K11" s="368"/>
      <c r="L11" s="368"/>
      <c r="M11" s="368"/>
      <c r="N11" s="368"/>
    </row>
    <row r="12" spans="1:14" s="282" customFormat="1" ht="51">
      <c r="A12" s="323" t="s">
        <v>136</v>
      </c>
      <c r="B12" s="341" t="s">
        <v>234</v>
      </c>
      <c r="C12" s="321"/>
      <c r="D12" s="254"/>
      <c r="E12" s="369"/>
      <c r="F12" s="347"/>
      <c r="G12" s="342"/>
      <c r="J12" s="368"/>
      <c r="K12" s="368"/>
      <c r="L12" s="368"/>
      <c r="M12" s="368"/>
      <c r="N12" s="368"/>
    </row>
    <row r="13" spans="1:14" s="282" customFormat="1">
      <c r="A13" s="323"/>
      <c r="B13" s="282" t="s">
        <v>233</v>
      </c>
      <c r="C13" s="321" t="s">
        <v>7</v>
      </c>
      <c r="D13" s="254">
        <v>1</v>
      </c>
      <c r="E13" s="369"/>
      <c r="F13" s="347">
        <f>E13*D13</f>
        <v>0</v>
      </c>
      <c r="G13" s="342"/>
      <c r="J13" s="368"/>
      <c r="K13" s="368"/>
      <c r="L13" s="368"/>
      <c r="M13" s="368"/>
      <c r="N13" s="368"/>
    </row>
    <row r="14" spans="1:14" s="282" customFormat="1">
      <c r="A14" s="323"/>
      <c r="B14" s="282" t="s">
        <v>232</v>
      </c>
      <c r="C14" s="321" t="s">
        <v>7</v>
      </c>
      <c r="D14" s="254">
        <v>1</v>
      </c>
      <c r="E14" s="369"/>
      <c r="F14" s="347">
        <f>E14*D14</f>
        <v>0</v>
      </c>
      <c r="G14" s="342"/>
      <c r="J14" s="368"/>
      <c r="K14" s="368"/>
      <c r="L14" s="368"/>
      <c r="M14" s="368"/>
      <c r="N14" s="368"/>
    </row>
    <row r="15" spans="1:14" s="282" customFormat="1">
      <c r="A15" s="323"/>
      <c r="C15" s="321"/>
      <c r="D15" s="254"/>
      <c r="E15" s="369"/>
      <c r="F15" s="347"/>
      <c r="G15" s="342"/>
      <c r="J15" s="368"/>
      <c r="K15" s="368"/>
      <c r="L15" s="368"/>
      <c r="M15" s="368"/>
      <c r="N15" s="368"/>
    </row>
    <row r="16" spans="1:14" s="282" customFormat="1">
      <c r="A16" s="323" t="s">
        <v>133</v>
      </c>
      <c r="B16" s="381" t="s">
        <v>231</v>
      </c>
      <c r="C16" s="321"/>
      <c r="D16" s="254"/>
      <c r="E16" s="347"/>
      <c r="F16" s="347"/>
      <c r="G16" s="342"/>
      <c r="J16" s="368"/>
      <c r="K16" s="368"/>
      <c r="L16" s="368"/>
      <c r="M16" s="368"/>
      <c r="N16" s="368"/>
    </row>
    <row r="17" spans="1:14" s="282" customFormat="1" ht="102">
      <c r="A17" s="323"/>
      <c r="B17" s="381" t="s">
        <v>230</v>
      </c>
      <c r="C17" s="321"/>
      <c r="D17" s="254"/>
      <c r="E17" s="347"/>
      <c r="F17" s="347"/>
      <c r="G17" s="342"/>
      <c r="J17" s="368"/>
      <c r="K17" s="368"/>
      <c r="L17" s="368"/>
      <c r="M17" s="368"/>
      <c r="N17" s="368"/>
    </row>
    <row r="18" spans="1:14" s="282" customFormat="1" ht="114.75">
      <c r="A18" s="323"/>
      <c r="B18" s="381" t="s">
        <v>229</v>
      </c>
      <c r="C18" s="321"/>
      <c r="D18" s="254"/>
      <c r="E18" s="369"/>
      <c r="F18" s="347"/>
      <c r="G18" s="342"/>
      <c r="J18" s="368"/>
      <c r="K18" s="368"/>
      <c r="L18" s="368"/>
      <c r="M18" s="368"/>
      <c r="N18" s="368"/>
    </row>
    <row r="19" spans="1:14" s="282" customFormat="1" ht="15">
      <c r="A19" s="706"/>
      <c r="B19" s="338" t="s">
        <v>228</v>
      </c>
      <c r="C19" s="321" t="s">
        <v>84</v>
      </c>
      <c r="D19" s="316">
        <v>12</v>
      </c>
      <c r="E19" s="369"/>
      <c r="F19" s="347">
        <f>E19*D19</f>
        <v>0</v>
      </c>
      <c r="G19" s="342"/>
      <c r="J19" s="368"/>
      <c r="K19" s="368"/>
      <c r="L19" s="368"/>
      <c r="M19" s="368"/>
      <c r="N19" s="368"/>
    </row>
    <row r="20" spans="1:14" s="282" customFormat="1">
      <c r="A20" s="323"/>
      <c r="B20" s="338"/>
      <c r="C20" s="321"/>
      <c r="D20" s="316"/>
      <c r="E20" s="369"/>
      <c r="F20" s="347"/>
      <c r="G20" s="342"/>
      <c r="J20" s="368"/>
      <c r="K20" s="368"/>
      <c r="L20" s="368"/>
      <c r="M20" s="368"/>
      <c r="N20" s="368"/>
    </row>
    <row r="21" spans="1:14" s="282" customFormat="1">
      <c r="A21" s="323"/>
      <c r="B21" s="338"/>
      <c r="C21" s="321"/>
      <c r="D21" s="316"/>
      <c r="E21" s="369"/>
      <c r="F21" s="347"/>
      <c r="G21" s="342"/>
      <c r="J21" s="368"/>
      <c r="K21" s="368"/>
      <c r="L21" s="368"/>
      <c r="M21" s="368"/>
      <c r="N21" s="368"/>
    </row>
    <row r="22" spans="1:14" s="253" customFormat="1" ht="114.75" customHeight="1">
      <c r="A22" s="725" t="s">
        <v>130</v>
      </c>
      <c r="B22" s="320" t="s">
        <v>227</v>
      </c>
      <c r="C22" s="259"/>
      <c r="D22" s="258"/>
      <c r="E22" s="369"/>
      <c r="F22" s="585"/>
      <c r="G22" s="388"/>
      <c r="J22" s="387"/>
      <c r="K22" s="371"/>
      <c r="L22" s="371"/>
      <c r="M22" s="371"/>
      <c r="N22" s="371"/>
    </row>
    <row r="23" spans="1:14" s="253" customFormat="1" ht="15">
      <c r="A23" s="705"/>
      <c r="B23" s="387" t="s">
        <v>226</v>
      </c>
      <c r="C23" s="384" t="s">
        <v>84</v>
      </c>
      <c r="D23" s="316">
        <v>12</v>
      </c>
      <c r="E23" s="369"/>
      <c r="F23" s="347">
        <f>E23*D23</f>
        <v>0</v>
      </c>
      <c r="G23" s="342"/>
      <c r="J23" s="371"/>
      <c r="K23" s="371"/>
      <c r="L23" s="371"/>
      <c r="M23" s="371"/>
      <c r="N23" s="371"/>
    </row>
    <row r="24" spans="1:14" s="253" customFormat="1">
      <c r="A24" s="386"/>
      <c r="B24" s="385"/>
      <c r="C24" s="384"/>
      <c r="D24" s="383"/>
      <c r="E24" s="496"/>
      <c r="F24" s="496"/>
      <c r="G24" s="382"/>
      <c r="J24" s="371"/>
      <c r="K24" s="371"/>
      <c r="L24" s="371"/>
      <c r="M24" s="371"/>
      <c r="N24" s="371"/>
    </row>
    <row r="25" spans="1:14" s="282" customFormat="1" ht="76.5">
      <c r="A25" s="323" t="s">
        <v>127</v>
      </c>
      <c r="B25" s="381" t="s">
        <v>225</v>
      </c>
      <c r="C25" s="321"/>
      <c r="D25" s="254"/>
      <c r="E25" s="369"/>
      <c r="F25" s="347"/>
      <c r="G25" s="342"/>
      <c r="J25" s="368"/>
      <c r="K25" s="368"/>
      <c r="L25" s="368"/>
      <c r="M25" s="368"/>
      <c r="N25" s="368"/>
    </row>
    <row r="26" spans="1:14" s="282" customFormat="1">
      <c r="A26" s="323"/>
      <c r="B26" s="368" t="s">
        <v>224</v>
      </c>
      <c r="C26" s="321" t="s">
        <v>7</v>
      </c>
      <c r="D26" s="254">
        <v>5</v>
      </c>
      <c r="E26" s="369"/>
      <c r="F26" s="347">
        <f>E26*D26</f>
        <v>0</v>
      </c>
      <c r="G26" s="342"/>
      <c r="J26" s="368"/>
      <c r="K26" s="368"/>
      <c r="L26" s="368"/>
      <c r="M26" s="368"/>
      <c r="N26" s="368"/>
    </row>
    <row r="27" spans="1:14" s="282" customFormat="1">
      <c r="A27" s="323"/>
      <c r="B27" s="338"/>
      <c r="C27" s="321"/>
      <c r="D27" s="254"/>
      <c r="E27" s="369"/>
      <c r="F27" s="347"/>
      <c r="G27" s="342"/>
      <c r="J27" s="368"/>
      <c r="K27" s="368"/>
      <c r="L27" s="368"/>
      <c r="M27" s="368"/>
      <c r="N27" s="368"/>
    </row>
    <row r="28" spans="1:14" s="282" customFormat="1" ht="64.5" customHeight="1">
      <c r="A28" s="323" t="s">
        <v>125</v>
      </c>
      <c r="B28" s="322" t="s">
        <v>223</v>
      </c>
      <c r="C28" s="321" t="s">
        <v>128</v>
      </c>
      <c r="D28" s="254">
        <v>4</v>
      </c>
      <c r="E28" s="369"/>
      <c r="F28" s="583">
        <f>E28*D28</f>
        <v>0</v>
      </c>
      <c r="G28" s="374"/>
      <c r="J28" s="368"/>
      <c r="K28" s="368"/>
      <c r="L28" s="368"/>
      <c r="M28" s="368"/>
      <c r="N28" s="368"/>
    </row>
    <row r="29" spans="1:14" s="282" customFormat="1" ht="8.25" customHeight="1">
      <c r="A29" s="323"/>
      <c r="B29" s="368"/>
      <c r="C29" s="321"/>
      <c r="D29" s="254"/>
      <c r="E29" s="369"/>
      <c r="F29" s="347"/>
      <c r="G29" s="342"/>
      <c r="J29" s="368"/>
      <c r="K29" s="368"/>
      <c r="L29" s="368"/>
      <c r="M29" s="368"/>
      <c r="N29" s="368"/>
    </row>
    <row r="30" spans="1:14" s="282" customFormat="1" ht="51">
      <c r="A30" s="323" t="s">
        <v>121</v>
      </c>
      <c r="B30" s="380" t="s">
        <v>222</v>
      </c>
      <c r="C30" s="321" t="s">
        <v>112</v>
      </c>
      <c r="D30" s="254">
        <v>1</v>
      </c>
      <c r="E30" s="369"/>
      <c r="F30" s="583">
        <f>E30*D30</f>
        <v>0</v>
      </c>
      <c r="G30" s="374"/>
      <c r="J30" s="368"/>
      <c r="K30" s="368"/>
      <c r="L30" s="368"/>
      <c r="M30" s="368"/>
      <c r="N30" s="368"/>
    </row>
    <row r="31" spans="1:14" s="282" customFormat="1">
      <c r="A31" s="323"/>
      <c r="B31" s="368"/>
      <c r="C31" s="321"/>
      <c r="D31" s="254"/>
      <c r="E31" s="369"/>
      <c r="F31" s="347"/>
      <c r="G31" s="342"/>
      <c r="J31" s="368"/>
      <c r="K31" s="368"/>
      <c r="L31" s="368"/>
      <c r="M31" s="368"/>
      <c r="N31" s="368"/>
    </row>
    <row r="32" spans="1:14" s="282" customFormat="1" ht="38.25">
      <c r="A32" s="323" t="s">
        <v>119</v>
      </c>
      <c r="B32" s="380" t="s">
        <v>221</v>
      </c>
      <c r="C32" s="321" t="s">
        <v>7</v>
      </c>
      <c r="D32" s="254">
        <v>1</v>
      </c>
      <c r="E32" s="369"/>
      <c r="F32" s="583">
        <f>E32*D32</f>
        <v>0</v>
      </c>
    </row>
    <row r="33" spans="1:14" s="282" customFormat="1">
      <c r="A33" s="323"/>
      <c r="B33" s="380"/>
      <c r="C33" s="321"/>
      <c r="D33" s="254"/>
      <c r="E33" s="369"/>
      <c r="F33" s="583"/>
    </row>
    <row r="34" spans="1:14" s="324" customFormat="1">
      <c r="A34" s="318"/>
      <c r="B34" s="326" t="s">
        <v>194</v>
      </c>
      <c r="C34" s="259"/>
      <c r="D34" s="258"/>
      <c r="E34" s="369"/>
      <c r="F34" s="529"/>
      <c r="G34" s="379"/>
      <c r="J34" s="378"/>
      <c r="K34" s="378"/>
      <c r="L34" s="378"/>
      <c r="M34" s="378"/>
      <c r="N34" s="378"/>
    </row>
    <row r="35" spans="1:14" s="282" customFormat="1" ht="38.25">
      <c r="A35" s="377" t="s">
        <v>116</v>
      </c>
      <c r="B35" s="723" t="s">
        <v>220</v>
      </c>
      <c r="C35" s="321" t="s">
        <v>112</v>
      </c>
      <c r="D35" s="254">
        <v>1</v>
      </c>
      <c r="E35" s="369"/>
      <c r="F35" s="583">
        <f>E35*D35</f>
        <v>0</v>
      </c>
      <c r="G35" s="374"/>
      <c r="J35" s="368"/>
      <c r="K35" s="368"/>
      <c r="L35" s="368"/>
      <c r="M35" s="368"/>
      <c r="N35" s="368"/>
    </row>
    <row r="36" spans="1:14" s="282" customFormat="1">
      <c r="A36" s="377"/>
      <c r="B36" s="376"/>
      <c r="C36" s="375"/>
      <c r="D36" s="254"/>
      <c r="E36" s="369"/>
      <c r="F36" s="347"/>
      <c r="G36" s="342"/>
      <c r="J36" s="368"/>
      <c r="K36" s="368"/>
      <c r="L36" s="368"/>
      <c r="M36" s="368"/>
      <c r="N36" s="368"/>
    </row>
    <row r="37" spans="1:14" s="253" customFormat="1" ht="76.5">
      <c r="A37" s="318" t="s">
        <v>114</v>
      </c>
      <c r="B37" s="256" t="s">
        <v>219</v>
      </c>
      <c r="C37" s="259" t="s">
        <v>112</v>
      </c>
      <c r="D37" s="258">
        <v>1</v>
      </c>
      <c r="E37" s="369"/>
      <c r="F37" s="583">
        <f>E37*D37</f>
        <v>0</v>
      </c>
      <c r="G37" s="374"/>
      <c r="J37" s="371"/>
      <c r="K37" s="371"/>
      <c r="L37" s="371"/>
      <c r="M37" s="371"/>
      <c r="N37" s="371"/>
    </row>
    <row r="38" spans="1:14" s="253" customFormat="1">
      <c r="A38" s="318"/>
      <c r="B38" s="256"/>
      <c r="C38" s="259"/>
      <c r="D38" s="258"/>
      <c r="E38" s="369"/>
      <c r="F38" s="583"/>
      <c r="G38" s="374"/>
      <c r="J38" s="371"/>
      <c r="K38" s="371"/>
      <c r="L38" s="371"/>
      <c r="M38" s="371"/>
      <c r="N38" s="371"/>
    </row>
    <row r="39" spans="1:14" s="253" customFormat="1" ht="26.25" customHeight="1">
      <c r="A39" s="257" t="s">
        <v>113</v>
      </c>
      <c r="B39" s="256" t="s">
        <v>218</v>
      </c>
      <c r="C39" s="259" t="s">
        <v>112</v>
      </c>
      <c r="D39" s="319">
        <v>1</v>
      </c>
      <c r="E39" s="369"/>
      <c r="F39" s="347">
        <f>E39*D39</f>
        <v>0</v>
      </c>
      <c r="G39" s="342"/>
      <c r="J39" s="371"/>
      <c r="K39" s="371"/>
      <c r="L39" s="371"/>
      <c r="M39" s="371"/>
      <c r="N39" s="371"/>
    </row>
    <row r="40" spans="1:14" s="253" customFormat="1">
      <c r="A40" s="257"/>
      <c r="B40" s="256"/>
      <c r="C40" s="255"/>
      <c r="D40" s="316"/>
      <c r="E40" s="369"/>
      <c r="F40" s="347"/>
      <c r="G40" s="342"/>
      <c r="J40" s="371"/>
      <c r="K40" s="371"/>
      <c r="L40" s="371"/>
      <c r="M40" s="371"/>
      <c r="N40" s="371"/>
    </row>
    <row r="41" spans="1:14" s="253" customFormat="1" ht="51">
      <c r="A41" s="373" t="s">
        <v>193</v>
      </c>
      <c r="B41" s="372" t="s">
        <v>217</v>
      </c>
      <c r="D41" s="316"/>
      <c r="E41" s="347"/>
      <c r="F41" s="347"/>
      <c r="G41" s="342"/>
      <c r="J41" s="371"/>
      <c r="K41" s="371"/>
      <c r="L41" s="371"/>
      <c r="M41" s="371"/>
      <c r="N41" s="371"/>
    </row>
    <row r="42" spans="1:14" s="253" customFormat="1" ht="132.75" customHeight="1">
      <c r="A42" s="373"/>
      <c r="B42" s="372" t="s">
        <v>216</v>
      </c>
      <c r="C42" s="255" t="s">
        <v>112</v>
      </c>
      <c r="D42" s="316">
        <v>1</v>
      </c>
      <c r="E42" s="369"/>
      <c r="F42" s="347">
        <f>E42*D42</f>
        <v>0</v>
      </c>
      <c r="G42" s="342"/>
      <c r="J42" s="371"/>
      <c r="K42" s="371"/>
      <c r="L42" s="371"/>
      <c r="M42" s="371"/>
      <c r="N42" s="371"/>
    </row>
    <row r="43" spans="1:14" s="253" customFormat="1" ht="9.75" customHeight="1">
      <c r="A43" s="318"/>
      <c r="B43" s="256"/>
      <c r="C43" s="255"/>
      <c r="D43" s="254"/>
      <c r="E43" s="347"/>
      <c r="F43" s="347"/>
      <c r="G43" s="342"/>
      <c r="J43" s="371"/>
      <c r="K43" s="371"/>
      <c r="L43" s="371"/>
      <c r="M43" s="371"/>
      <c r="N43" s="371"/>
    </row>
    <row r="44" spans="1:14" s="361" customFormat="1">
      <c r="A44" s="367" t="s">
        <v>215</v>
      </c>
      <c r="B44" s="366" t="s">
        <v>55</v>
      </c>
      <c r="C44" s="365"/>
      <c r="D44" s="364"/>
      <c r="E44" s="587"/>
      <c r="F44" s="349">
        <f>SUM(F9:F42)</f>
        <v>0</v>
      </c>
      <c r="G44" s="370"/>
      <c r="J44" s="362"/>
      <c r="K44" s="362"/>
      <c r="L44" s="362"/>
      <c r="M44" s="362"/>
      <c r="N44" s="362"/>
    </row>
    <row r="45" spans="1:14" s="282" customFormat="1" ht="13.5" customHeight="1">
      <c r="A45" s="323"/>
      <c r="C45" s="321"/>
      <c r="D45" s="254"/>
      <c r="E45" s="369"/>
      <c r="F45" s="369"/>
      <c r="G45" s="369"/>
      <c r="J45" s="368"/>
      <c r="K45" s="368"/>
      <c r="L45" s="368"/>
      <c r="M45" s="368"/>
      <c r="N45" s="368"/>
    </row>
    <row r="46" spans="1:14" s="361" customFormat="1">
      <c r="A46" s="367" t="s">
        <v>214</v>
      </c>
      <c r="B46" s="366" t="s">
        <v>213</v>
      </c>
      <c r="C46" s="365"/>
      <c r="D46" s="364"/>
      <c r="E46" s="588"/>
      <c r="F46" s="586">
        <f>F44</f>
        <v>0</v>
      </c>
      <c r="G46" s="363"/>
      <c r="J46" s="362"/>
      <c r="K46" s="362"/>
      <c r="L46" s="362"/>
      <c r="M46" s="362"/>
      <c r="N46" s="362"/>
    </row>
    <row r="52" ht="31.5" customHeight="1"/>
  </sheetData>
  <mergeCells count="3">
    <mergeCell ref="D1:F1"/>
    <mergeCell ref="D2:F2"/>
    <mergeCell ref="B7:E7"/>
  </mergeCells>
  <pageMargins left="0.70866141732283472" right="0.70866141732283472" top="0.55118110236220474" bottom="0.55118110236220474"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59"/>
  <sheetViews>
    <sheetView showZeros="0" view="pageBreakPreview" topLeftCell="A33" zoomScale="91" zoomScaleNormal="100" zoomScaleSheetLayoutView="91" zoomScalePageLayoutView="96" workbookViewId="0">
      <selection activeCell="F45" sqref="F45"/>
    </sheetView>
  </sheetViews>
  <sheetFormatPr defaultRowHeight="12.75"/>
  <cols>
    <col min="1" max="1" width="4.42578125" style="295" customWidth="1"/>
    <col min="2" max="2" width="44.7109375" style="294" customWidth="1"/>
    <col min="3" max="3" width="8.7109375" style="293" customWidth="1"/>
    <col min="4" max="4" width="8.5703125" style="292" customWidth="1"/>
    <col min="5" max="5" width="11.140625" style="291" customWidth="1"/>
    <col min="6" max="6" width="14.85546875" style="291" customWidth="1"/>
    <col min="7" max="7" width="2.7109375" style="289" customWidth="1"/>
    <col min="8" max="8" width="10.7109375" style="290" customWidth="1"/>
    <col min="9" max="10" width="9.140625" style="289"/>
    <col min="11" max="11" width="8.140625" style="289" customWidth="1"/>
    <col min="12" max="16384" width="9.140625" style="289"/>
  </cols>
  <sheetData>
    <row r="1" spans="1:8" s="358" customFormat="1" ht="32.25" customHeight="1">
      <c r="A1" s="689"/>
      <c r="B1" s="281"/>
      <c r="C1" s="280" t="s">
        <v>149</v>
      </c>
      <c r="D1" s="765" t="s">
        <v>148</v>
      </c>
      <c r="E1" s="766"/>
      <c r="F1" s="767"/>
      <c r="H1" s="359"/>
    </row>
    <row r="2" spans="1:8" s="358" customFormat="1" ht="12" customHeight="1">
      <c r="A2" s="710"/>
      <c r="B2" s="279"/>
      <c r="C2" s="278" t="s">
        <v>147</v>
      </c>
      <c r="D2" s="768" t="s">
        <v>411</v>
      </c>
      <c r="E2" s="769"/>
      <c r="F2" s="770"/>
      <c r="H2" s="359"/>
    </row>
    <row r="3" spans="1:8" s="699" customFormat="1" ht="22.5">
      <c r="A3" s="717" t="s">
        <v>146</v>
      </c>
      <c r="B3" s="744" t="s">
        <v>145</v>
      </c>
      <c r="C3" s="726" t="s">
        <v>412</v>
      </c>
      <c r="D3" s="743" t="s">
        <v>144</v>
      </c>
      <c r="E3" s="727" t="s">
        <v>413</v>
      </c>
      <c r="F3" s="727" t="s">
        <v>143</v>
      </c>
      <c r="H3" s="696"/>
    </row>
    <row r="4" spans="1:8" s="283" customFormat="1">
      <c r="A4" s="357"/>
      <c r="B4" s="355"/>
      <c r="C4" s="355"/>
      <c r="D4" s="356"/>
      <c r="E4" s="589"/>
      <c r="F4" s="589"/>
      <c r="H4" s="354"/>
    </row>
    <row r="5" spans="1:8" s="301" customFormat="1">
      <c r="A5" s="353" t="s">
        <v>188</v>
      </c>
      <c r="B5" s="352" t="s">
        <v>212</v>
      </c>
      <c r="C5" s="351"/>
      <c r="D5" s="350"/>
      <c r="E5" s="349"/>
      <c r="F5" s="349"/>
      <c r="H5" s="302"/>
    </row>
    <row r="6" spans="1:8" s="282" customFormat="1">
      <c r="A6" s="323"/>
      <c r="B6" s="348"/>
      <c r="C6" s="321"/>
      <c r="D6" s="316"/>
      <c r="E6" s="347"/>
      <c r="F6" s="347"/>
      <c r="H6" s="315"/>
    </row>
    <row r="7" spans="1:8" s="345" customFormat="1">
      <c r="A7" s="346" t="s">
        <v>211</v>
      </c>
      <c r="B7" s="773" t="s">
        <v>210</v>
      </c>
      <c r="C7" s="774"/>
      <c r="D7" s="774"/>
      <c r="E7" s="590"/>
      <c r="F7" s="590"/>
      <c r="H7" s="302"/>
    </row>
    <row r="8" spans="1:8" s="282" customFormat="1">
      <c r="A8" s="323"/>
      <c r="B8" s="344"/>
      <c r="C8" s="343"/>
      <c r="D8" s="316"/>
      <c r="E8" s="347"/>
      <c r="F8" s="347"/>
      <c r="H8" s="315"/>
    </row>
    <row r="9" spans="1:8" s="334" customFormat="1" ht="51">
      <c r="A9" s="257" t="s">
        <v>139</v>
      </c>
      <c r="B9" s="337" t="s">
        <v>209</v>
      </c>
      <c r="C9" s="336" t="s">
        <v>112</v>
      </c>
      <c r="D9" s="335">
        <v>1</v>
      </c>
      <c r="E9" s="369"/>
      <c r="F9" s="583">
        <f>E9*D9</f>
        <v>0</v>
      </c>
      <c r="G9" s="325"/>
    </row>
    <row r="10" spans="1:8" s="334" customFormat="1" ht="12" customHeight="1">
      <c r="A10" s="257"/>
      <c r="B10" s="337"/>
      <c r="C10" s="336"/>
      <c r="D10" s="335"/>
      <c r="E10" s="584"/>
      <c r="F10" s="584"/>
      <c r="G10" s="325"/>
    </row>
    <row r="11" spans="1:8" s="334" customFormat="1" ht="89.25">
      <c r="A11" s="257" t="s">
        <v>136</v>
      </c>
      <c r="B11" s="337" t="s">
        <v>208</v>
      </c>
      <c r="C11" s="336" t="s">
        <v>112</v>
      </c>
      <c r="D11" s="335">
        <v>1</v>
      </c>
      <c r="E11" s="369"/>
      <c r="F11" s="583">
        <f>E11*D11</f>
        <v>0</v>
      </c>
      <c r="G11" s="325"/>
    </row>
    <row r="12" spans="1:8" s="334" customFormat="1" ht="12" customHeight="1">
      <c r="A12" s="257"/>
      <c r="B12" s="337"/>
      <c r="C12" s="336"/>
      <c r="D12" s="335"/>
      <c r="E12" s="369"/>
      <c r="F12" s="584"/>
      <c r="G12" s="325"/>
    </row>
    <row r="13" spans="1:8" s="334" customFormat="1" ht="44.25" customHeight="1">
      <c r="A13" s="257" t="s">
        <v>133</v>
      </c>
      <c r="B13" s="337" t="s">
        <v>207</v>
      </c>
      <c r="C13" s="336" t="s">
        <v>112</v>
      </c>
      <c r="D13" s="335">
        <v>1</v>
      </c>
      <c r="E13" s="369"/>
      <c r="F13" s="583">
        <f>E13*D13</f>
        <v>0</v>
      </c>
      <c r="G13" s="325"/>
    </row>
    <row r="14" spans="1:8" s="334" customFormat="1" ht="12" customHeight="1">
      <c r="A14" s="257"/>
      <c r="B14" s="337"/>
      <c r="C14" s="336"/>
      <c r="D14" s="335"/>
      <c r="E14" s="369"/>
      <c r="F14" s="584"/>
      <c r="G14" s="325"/>
    </row>
    <row r="15" spans="1:8" s="282" customFormat="1" ht="108" customHeight="1">
      <c r="A15" s="323" t="s">
        <v>130</v>
      </c>
      <c r="B15" s="341" t="s">
        <v>206</v>
      </c>
      <c r="C15" s="321"/>
      <c r="D15" s="316"/>
      <c r="E15" s="369"/>
      <c r="F15" s="347"/>
      <c r="H15" s="315"/>
    </row>
    <row r="16" spans="1:8" s="282" customFormat="1" ht="38.25">
      <c r="A16" s="323"/>
      <c r="B16" s="339" t="s">
        <v>205</v>
      </c>
      <c r="C16" s="321" t="s">
        <v>7</v>
      </c>
      <c r="D16" s="316">
        <v>1</v>
      </c>
      <c r="E16" s="369"/>
      <c r="F16" s="347">
        <f>E16*D16</f>
        <v>0</v>
      </c>
      <c r="H16" s="315"/>
    </row>
    <row r="17" spans="1:8" s="282" customFormat="1">
      <c r="A17" s="323"/>
      <c r="B17" s="339"/>
      <c r="D17" s="321"/>
      <c r="E17" s="369"/>
      <c r="F17" s="369"/>
      <c r="H17" s="315"/>
    </row>
    <row r="18" spans="1:8" s="282" customFormat="1" ht="105" customHeight="1">
      <c r="A18" s="323" t="s">
        <v>127</v>
      </c>
      <c r="B18" s="340" t="s">
        <v>204</v>
      </c>
      <c r="C18" s="321"/>
      <c r="D18" s="316"/>
      <c r="E18" s="369"/>
      <c r="F18" s="347"/>
      <c r="H18" s="315"/>
    </row>
    <row r="19" spans="1:8" s="282" customFormat="1">
      <c r="A19" s="323"/>
      <c r="B19" s="339" t="s">
        <v>203</v>
      </c>
      <c r="C19" s="321" t="s">
        <v>7</v>
      </c>
      <c r="D19" s="316">
        <v>1</v>
      </c>
      <c r="E19" s="369"/>
      <c r="F19" s="347">
        <f>E19*D19</f>
        <v>0</v>
      </c>
      <c r="H19" s="315"/>
    </row>
    <row r="20" spans="1:8" s="282" customFormat="1">
      <c r="A20" s="323"/>
      <c r="B20" s="339"/>
      <c r="D20" s="321"/>
      <c r="E20" s="369"/>
      <c r="F20" s="369"/>
      <c r="H20" s="315"/>
    </row>
    <row r="21" spans="1:8" s="282" customFormat="1" ht="127.5">
      <c r="A21" s="323" t="s">
        <v>125</v>
      </c>
      <c r="B21" s="333" t="s">
        <v>202</v>
      </c>
      <c r="C21" s="321"/>
      <c r="D21" s="316"/>
      <c r="E21" s="369"/>
      <c r="F21" s="583"/>
    </row>
    <row r="22" spans="1:8" s="282" customFormat="1">
      <c r="A22" s="323"/>
      <c r="B22" s="338" t="s">
        <v>201</v>
      </c>
      <c r="C22" s="321" t="s">
        <v>84</v>
      </c>
      <c r="D22" s="316">
        <v>6</v>
      </c>
      <c r="E22" s="369"/>
      <c r="F22" s="583">
        <f>E22*D22</f>
        <v>0</v>
      </c>
    </row>
    <row r="23" spans="1:8" s="282" customFormat="1">
      <c r="A23" s="323"/>
      <c r="B23" s="338" t="s">
        <v>200</v>
      </c>
      <c r="C23" s="321" t="s">
        <v>84</v>
      </c>
      <c r="D23" s="316">
        <v>10</v>
      </c>
      <c r="E23" s="369"/>
      <c r="F23" s="583">
        <f>E23*D23</f>
        <v>0</v>
      </c>
    </row>
    <row r="24" spans="1:8" s="282" customFormat="1">
      <c r="A24" s="323"/>
      <c r="C24" s="321"/>
      <c r="D24" s="316"/>
      <c r="E24" s="583"/>
      <c r="F24" s="583"/>
    </row>
    <row r="25" spans="1:8" s="334" customFormat="1" ht="93" customHeight="1">
      <c r="A25" s="257" t="s">
        <v>121</v>
      </c>
      <c r="B25" s="337" t="s">
        <v>199</v>
      </c>
      <c r="C25" s="336" t="s">
        <v>128</v>
      </c>
      <c r="D25" s="335">
        <v>2</v>
      </c>
      <c r="E25" s="369"/>
      <c r="F25" s="583">
        <f>E25*D25</f>
        <v>0</v>
      </c>
      <c r="G25" s="325"/>
    </row>
    <row r="26" spans="1:8" s="334" customFormat="1" ht="75.75" customHeight="1">
      <c r="A26" s="257" t="s">
        <v>119</v>
      </c>
      <c r="B26" s="337" t="s">
        <v>198</v>
      </c>
      <c r="C26" s="336" t="s">
        <v>7</v>
      </c>
      <c r="D26" s="335">
        <v>1</v>
      </c>
      <c r="E26" s="369"/>
      <c r="F26" s="583">
        <f>E26*D26</f>
        <v>0</v>
      </c>
      <c r="G26" s="325"/>
    </row>
    <row r="27" spans="1:8" s="334" customFormat="1">
      <c r="A27" s="257"/>
      <c r="B27" s="337"/>
      <c r="C27" s="336"/>
      <c r="D27" s="335"/>
      <c r="E27" s="369"/>
      <c r="F27" s="584"/>
      <c r="G27" s="325"/>
    </row>
    <row r="28" spans="1:8" s="282" customFormat="1" ht="25.5">
      <c r="A28" s="706"/>
      <c r="B28" s="333" t="s">
        <v>197</v>
      </c>
      <c r="C28" s="321"/>
      <c r="D28" s="254"/>
      <c r="E28" s="369"/>
      <c r="F28" s="347"/>
    </row>
    <row r="29" spans="1:8" s="282" customFormat="1">
      <c r="A29" s="323"/>
      <c r="B29" s="332" t="s">
        <v>196</v>
      </c>
      <c r="C29" s="321" t="s">
        <v>7</v>
      </c>
      <c r="D29" s="254">
        <v>1</v>
      </c>
      <c r="E29" s="369"/>
      <c r="F29" s="347">
        <f>E29*D29</f>
        <v>0</v>
      </c>
    </row>
    <row r="30" spans="1:8" s="282" customFormat="1">
      <c r="A30" s="323"/>
      <c r="B30" s="332"/>
      <c r="C30" s="321"/>
      <c r="D30" s="254"/>
      <c r="E30" s="369"/>
      <c r="F30" s="347"/>
    </row>
    <row r="31" spans="1:8" s="282" customFormat="1" ht="63.75">
      <c r="A31" s="330" t="s">
        <v>116</v>
      </c>
      <c r="B31" s="329" t="s">
        <v>195</v>
      </c>
      <c r="C31" s="331" t="s">
        <v>112</v>
      </c>
      <c r="D31" s="254">
        <v>1</v>
      </c>
      <c r="E31" s="369"/>
      <c r="F31" s="347">
        <f>E31*D31</f>
        <v>0</v>
      </c>
    </row>
    <row r="32" spans="1:8" s="282" customFormat="1">
      <c r="A32" s="330"/>
      <c r="B32" s="329"/>
      <c r="C32" s="328"/>
      <c r="D32" s="327"/>
      <c r="E32" s="369"/>
      <c r="F32" s="591"/>
    </row>
    <row r="33" spans="1:8" s="253" customFormat="1" ht="81.75" customHeight="1">
      <c r="A33" s="257" t="s">
        <v>114</v>
      </c>
      <c r="B33" s="256" t="s">
        <v>120</v>
      </c>
      <c r="C33" s="259" t="s">
        <v>112</v>
      </c>
      <c r="D33" s="258">
        <v>1</v>
      </c>
      <c r="E33" s="369"/>
      <c r="F33" s="347">
        <f>E33*D33</f>
        <v>0</v>
      </c>
    </row>
    <row r="34" spans="1:8" s="253" customFormat="1">
      <c r="A34" s="257"/>
      <c r="B34" s="256"/>
      <c r="C34" s="255"/>
      <c r="D34" s="254"/>
      <c r="E34" s="369"/>
      <c r="F34" s="347"/>
    </row>
    <row r="35" spans="1:8" s="324" customFormat="1">
      <c r="A35" s="318"/>
      <c r="B35" s="326" t="s">
        <v>194</v>
      </c>
      <c r="C35" s="259"/>
      <c r="D35" s="319"/>
      <c r="E35" s="592"/>
      <c r="F35" s="593"/>
      <c r="H35" s="325"/>
    </row>
    <row r="36" spans="1:8" s="253" customFormat="1" ht="63.75">
      <c r="A36" s="318" t="s">
        <v>113</v>
      </c>
      <c r="B36" s="256" t="s">
        <v>192</v>
      </c>
      <c r="C36" s="259" t="s">
        <v>112</v>
      </c>
      <c r="D36" s="319">
        <v>1</v>
      </c>
      <c r="E36" s="369"/>
      <c r="F36" s="347">
        <f>E36*D36</f>
        <v>0</v>
      </c>
      <c r="H36" s="315"/>
    </row>
    <row r="37" spans="1:8" s="253" customFormat="1">
      <c r="A37" s="257"/>
      <c r="B37" s="256"/>
      <c r="C37" s="255"/>
      <c r="D37" s="316"/>
      <c r="E37" s="369"/>
      <c r="F37" s="347"/>
    </row>
    <row r="38" spans="1:8" s="253" customFormat="1" ht="135" customHeight="1">
      <c r="A38" s="257" t="s">
        <v>193</v>
      </c>
      <c r="B38" s="320" t="s">
        <v>190</v>
      </c>
      <c r="C38" s="255" t="s">
        <v>112</v>
      </c>
      <c r="D38" s="319">
        <v>1</v>
      </c>
      <c r="E38" s="369"/>
      <c r="F38" s="347">
        <f>E38*D38</f>
        <v>0</v>
      </c>
    </row>
    <row r="39" spans="1:8" s="253" customFormat="1" ht="12.75" customHeight="1">
      <c r="A39" s="257"/>
      <c r="B39" s="320"/>
      <c r="C39" s="255"/>
      <c r="D39" s="316"/>
      <c r="E39" s="369"/>
      <c r="F39" s="347"/>
    </row>
    <row r="40" spans="1:8" s="282" customFormat="1" ht="89.25">
      <c r="A40" s="323" t="s">
        <v>191</v>
      </c>
      <c r="B40" s="322" t="s">
        <v>401</v>
      </c>
      <c r="C40" s="255" t="s">
        <v>112</v>
      </c>
      <c r="D40" s="316">
        <v>1</v>
      </c>
      <c r="E40" s="369"/>
      <c r="F40" s="347">
        <f>E40*D40</f>
        <v>0</v>
      </c>
    </row>
    <row r="41" spans="1:8" s="282" customFormat="1" ht="12.75" customHeight="1">
      <c r="A41" s="323"/>
      <c r="B41" s="322"/>
      <c r="C41" s="321"/>
      <c r="D41" s="316"/>
      <c r="E41" s="369"/>
      <c r="F41" s="347"/>
    </row>
    <row r="42" spans="1:8" s="253" customFormat="1" ht="12.75" customHeight="1">
      <c r="A42" s="318"/>
      <c r="B42" s="317"/>
      <c r="C42" s="255"/>
      <c r="D42" s="316"/>
      <c r="E42" s="529"/>
      <c r="F42" s="529"/>
      <c r="H42" s="315"/>
    </row>
    <row r="43" spans="1:8" s="301" customFormat="1" ht="12.75" customHeight="1">
      <c r="A43" s="314" t="str">
        <f>A7</f>
        <v>3.2.1.</v>
      </c>
      <c r="B43" s="313" t="str">
        <f>B7</f>
        <v>INSTALACIJA ODVODNJE</v>
      </c>
      <c r="C43" s="312"/>
      <c r="D43" s="312"/>
      <c r="E43" s="594"/>
      <c r="F43" s="594">
        <f>SUM(F9:F42)</f>
        <v>0</v>
      </c>
      <c r="H43" s="302"/>
    </row>
    <row r="44" spans="1:8" s="306" customFormat="1" ht="12.75" customHeight="1" thickBot="1">
      <c r="A44" s="311"/>
      <c r="B44" s="310"/>
      <c r="C44" s="309"/>
      <c r="D44" s="308"/>
      <c r="E44" s="595"/>
      <c r="F44" s="595"/>
      <c r="H44" s="307"/>
    </row>
    <row r="45" spans="1:8" s="301" customFormat="1" ht="13.5" thickBot="1">
      <c r="A45" s="305" t="s">
        <v>188</v>
      </c>
      <c r="B45" s="304" t="s">
        <v>187</v>
      </c>
      <c r="C45" s="303"/>
      <c r="D45" s="303"/>
      <c r="E45" s="596"/>
      <c r="F45" s="597">
        <f>F43</f>
        <v>0</v>
      </c>
      <c r="H45" s="302"/>
    </row>
    <row r="46" spans="1:8">
      <c r="A46" s="300"/>
      <c r="B46" s="299"/>
      <c r="C46" s="298"/>
      <c r="D46" s="297"/>
      <c r="E46" s="296"/>
      <c r="F46" s="296"/>
    </row>
    <row r="47" spans="1:8">
      <c r="A47" s="300"/>
      <c r="B47" s="299"/>
      <c r="C47" s="298"/>
      <c r="D47" s="297"/>
      <c r="E47" s="296"/>
      <c r="F47" s="296"/>
    </row>
    <row r="59" ht="31.5" customHeight="1"/>
  </sheetData>
  <mergeCells count="3">
    <mergeCell ref="D1:F1"/>
    <mergeCell ref="D2:F2"/>
    <mergeCell ref="B7:D7"/>
  </mergeCells>
  <pageMargins left="0.70866141732283472" right="0.70866141732283472" top="0.55118110236220474" bottom="0.55118110236220474" header="0.31496062992125984" footer="0.31496062992125984"/>
  <pageSetup paperSize="9" firstPageNumber="0" orientation="portrait" verticalDpi="300" r:id="rId1"/>
  <rowBreaks count="2" manualBreakCount="2">
    <brk id="23" max="5" man="1"/>
    <brk id="33"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H58"/>
  <sheetViews>
    <sheetView showZeros="0" view="pageBreakPreview" zoomScale="91" zoomScaleNormal="100" zoomScaleSheetLayoutView="91" zoomScalePageLayoutView="96" workbookViewId="0">
      <selection activeCell="E11" sqref="E11"/>
    </sheetView>
  </sheetViews>
  <sheetFormatPr defaultRowHeight="12.75"/>
  <cols>
    <col min="1" max="1" width="4.85546875" style="408" customWidth="1"/>
    <col min="2" max="2" width="47.28515625" style="407" customWidth="1"/>
    <col min="3" max="3" width="8.28515625" style="406" customWidth="1"/>
    <col min="4" max="4" width="8.42578125" style="405" customWidth="1"/>
    <col min="5" max="5" width="11.140625" style="602" customWidth="1"/>
    <col min="6" max="6" width="13" style="602" customWidth="1"/>
    <col min="7" max="7" width="2.7109375" style="404" customWidth="1"/>
    <col min="8" max="8" width="10.7109375" style="290" customWidth="1"/>
    <col min="9" max="10" width="9.140625" style="404"/>
    <col min="11" max="11" width="8.140625" style="404" customWidth="1"/>
    <col min="12" max="16384" width="9.140625" style="404"/>
  </cols>
  <sheetData>
    <row r="1" spans="1:8" s="358" customFormat="1" ht="40.5" customHeight="1">
      <c r="A1" s="689"/>
      <c r="B1" s="281"/>
      <c r="C1" s="280" t="s">
        <v>149</v>
      </c>
      <c r="D1" s="765" t="s">
        <v>148</v>
      </c>
      <c r="E1" s="766"/>
      <c r="F1" s="767"/>
      <c r="H1" s="359"/>
    </row>
    <row r="2" spans="1:8" s="358" customFormat="1" ht="12" customHeight="1">
      <c r="A2" s="710"/>
      <c r="B2" s="279"/>
      <c r="C2" s="278" t="s">
        <v>147</v>
      </c>
      <c r="D2" s="768" t="s">
        <v>411</v>
      </c>
      <c r="E2" s="769"/>
      <c r="F2" s="770"/>
      <c r="H2" s="359"/>
    </row>
    <row r="3" spans="1:8" s="699" customFormat="1" ht="22.5">
      <c r="A3" s="717" t="s">
        <v>146</v>
      </c>
      <c r="B3" s="744" t="s">
        <v>145</v>
      </c>
      <c r="C3" s="726" t="s">
        <v>412</v>
      </c>
      <c r="D3" s="743" t="s">
        <v>144</v>
      </c>
      <c r="E3" s="727" t="s">
        <v>413</v>
      </c>
      <c r="F3" s="727" t="s">
        <v>143</v>
      </c>
      <c r="H3" s="696"/>
    </row>
    <row r="4" spans="1:8" s="283" customFormat="1" ht="13.5" thickBot="1">
      <c r="A4" s="357"/>
      <c r="B4" s="355"/>
      <c r="C4" s="355"/>
      <c r="D4" s="356"/>
      <c r="E4" s="589"/>
      <c r="F4" s="589"/>
      <c r="H4" s="354"/>
    </row>
    <row r="5" spans="1:8" s="301" customFormat="1" ht="13.5" thickBot="1">
      <c r="A5" s="305" t="s">
        <v>242</v>
      </c>
      <c r="B5" s="439" t="s">
        <v>258</v>
      </c>
      <c r="C5" s="438"/>
      <c r="D5" s="437"/>
      <c r="E5" s="436"/>
      <c r="F5" s="435"/>
      <c r="H5" s="302"/>
    </row>
    <row r="6" spans="1:8" s="409" customFormat="1">
      <c r="A6" s="323"/>
      <c r="B6" s="390"/>
      <c r="C6" s="410"/>
      <c r="D6" s="254"/>
      <c r="E6" s="369"/>
      <c r="F6" s="369"/>
      <c r="H6" s="315"/>
    </row>
    <row r="7" spans="1:8" s="409" customFormat="1">
      <c r="A7" s="323"/>
      <c r="B7" s="411" t="s">
        <v>257</v>
      </c>
      <c r="C7" s="410"/>
      <c r="D7" s="254"/>
      <c r="E7" s="598"/>
      <c r="F7" s="598"/>
      <c r="H7" s="315"/>
    </row>
    <row r="8" spans="1:8" s="409" customFormat="1" ht="76.5">
      <c r="A8" s="323"/>
      <c r="B8" s="411" t="s">
        <v>256</v>
      </c>
      <c r="C8" s="410"/>
      <c r="D8" s="254"/>
      <c r="E8" s="347"/>
      <c r="F8" s="347"/>
      <c r="H8" s="315"/>
    </row>
    <row r="9" spans="1:8" s="282" customFormat="1">
      <c r="A9" s="323"/>
      <c r="B9" s="434"/>
      <c r="C9" s="433"/>
      <c r="D9" s="321"/>
      <c r="E9" s="347"/>
      <c r="F9" s="369"/>
      <c r="H9" s="315"/>
    </row>
    <row r="10" spans="1:8" s="282" customFormat="1" ht="63.75">
      <c r="A10" s="323" t="s">
        <v>139</v>
      </c>
      <c r="B10" s="322" t="s">
        <v>255</v>
      </c>
      <c r="C10" s="321"/>
      <c r="D10" s="254"/>
      <c r="E10" s="347"/>
      <c r="F10" s="583"/>
    </row>
    <row r="11" spans="1:8" s="282" customFormat="1" ht="76.5">
      <c r="A11" s="323"/>
      <c r="B11" s="322" t="s">
        <v>254</v>
      </c>
      <c r="C11" s="321" t="s">
        <v>7</v>
      </c>
      <c r="D11" s="254">
        <v>1</v>
      </c>
      <c r="E11" s="369"/>
      <c r="F11" s="583">
        <f>E11*D11</f>
        <v>0</v>
      </c>
    </row>
    <row r="12" spans="1:8" s="282" customFormat="1">
      <c r="A12" s="323"/>
      <c r="B12" s="368"/>
      <c r="C12" s="321"/>
      <c r="D12" s="254"/>
      <c r="E12" s="347"/>
      <c r="F12" s="347"/>
    </row>
    <row r="13" spans="1:8" s="409" customFormat="1" ht="42.75" customHeight="1">
      <c r="A13" s="424" t="s">
        <v>136</v>
      </c>
      <c r="B13" s="423" t="s">
        <v>253</v>
      </c>
      <c r="C13" s="422"/>
      <c r="D13" s="421"/>
      <c r="E13" s="369"/>
      <c r="F13" s="599"/>
      <c r="H13" s="315"/>
    </row>
    <row r="14" spans="1:8" s="409" customFormat="1" ht="38.25">
      <c r="A14" s="323"/>
      <c r="B14" s="432" t="s">
        <v>252</v>
      </c>
      <c r="C14" s="410" t="s">
        <v>112</v>
      </c>
      <c r="D14" s="254">
        <v>1</v>
      </c>
      <c r="E14" s="369"/>
      <c r="F14" s="347">
        <f>D14*E14</f>
        <v>0</v>
      </c>
      <c r="H14" s="315"/>
    </row>
    <row r="15" spans="1:8" s="409" customFormat="1" ht="38.25">
      <c r="A15" s="323"/>
      <c r="B15" s="432" t="s">
        <v>251</v>
      </c>
      <c r="C15" s="410" t="s">
        <v>112</v>
      </c>
      <c r="D15" s="254">
        <v>1</v>
      </c>
      <c r="E15" s="369"/>
      <c r="F15" s="347">
        <f>D15*E15</f>
        <v>0</v>
      </c>
      <c r="H15" s="315"/>
    </row>
    <row r="16" spans="1:8" s="429" customFormat="1" ht="87" customHeight="1">
      <c r="A16" s="431"/>
      <c r="B16" s="425" t="s">
        <v>250</v>
      </c>
      <c r="C16" s="430" t="s">
        <v>112</v>
      </c>
      <c r="D16" s="430">
        <v>1</v>
      </c>
      <c r="E16" s="369"/>
      <c r="F16" s="347">
        <f>D16*E16</f>
        <v>0</v>
      </c>
    </row>
    <row r="17" spans="1:8" s="409" customFormat="1" ht="38.25">
      <c r="A17" s="424"/>
      <c r="B17" s="423" t="s">
        <v>249</v>
      </c>
      <c r="C17" s="422" t="s">
        <v>112</v>
      </c>
      <c r="D17" s="421">
        <v>1</v>
      </c>
      <c r="E17" s="369"/>
      <c r="F17" s="347">
        <f>E17*D17</f>
        <v>0</v>
      </c>
      <c r="H17" s="315"/>
    </row>
    <row r="18" spans="1:8" s="409" customFormat="1" ht="38.25">
      <c r="A18" s="424"/>
      <c r="B18" s="423" t="s">
        <v>248</v>
      </c>
      <c r="C18" s="422" t="s">
        <v>112</v>
      </c>
      <c r="D18" s="421">
        <v>1</v>
      </c>
      <c r="E18" s="369"/>
      <c r="F18" s="347">
        <f>E18*D18</f>
        <v>0</v>
      </c>
      <c r="H18" s="315"/>
    </row>
    <row r="19" spans="1:8" s="409" customFormat="1" ht="25.5">
      <c r="A19" s="424"/>
      <c r="B19" s="427" t="s">
        <v>247</v>
      </c>
      <c r="C19" s="422" t="s">
        <v>112</v>
      </c>
      <c r="D19" s="421">
        <v>1</v>
      </c>
      <c r="E19" s="369"/>
      <c r="F19" s="347">
        <f>E19*D19</f>
        <v>0</v>
      </c>
      <c r="H19" s="315"/>
    </row>
    <row r="20" spans="1:8" s="409" customFormat="1" ht="25.5">
      <c r="A20" s="323"/>
      <c r="B20" s="390" t="s">
        <v>244</v>
      </c>
      <c r="C20" s="410" t="s">
        <v>7</v>
      </c>
      <c r="D20" s="254">
        <v>1</v>
      </c>
      <c r="E20" s="369"/>
      <c r="F20" s="347">
        <f>E20*D20</f>
        <v>0</v>
      </c>
      <c r="H20" s="315"/>
    </row>
    <row r="21" spans="1:8" s="409" customFormat="1">
      <c r="A21" s="424"/>
      <c r="B21" s="428"/>
      <c r="C21" s="422"/>
      <c r="D21" s="421"/>
      <c r="E21" s="369"/>
      <c r="F21" s="347"/>
      <c r="H21" s="315"/>
    </row>
    <row r="22" spans="1:8" s="409" customFormat="1">
      <c r="A22" s="323"/>
      <c r="B22" s="426"/>
      <c r="C22" s="410"/>
      <c r="D22" s="254"/>
      <c r="E22" s="347"/>
      <c r="F22" s="347"/>
      <c r="H22" s="315"/>
    </row>
    <row r="23" spans="1:8" s="409" customFormat="1" ht="25.5">
      <c r="A23" s="424" t="s">
        <v>133</v>
      </c>
      <c r="B23" s="724" t="s">
        <v>402</v>
      </c>
      <c r="C23" s="422"/>
      <c r="D23" s="421"/>
      <c r="E23" s="599"/>
      <c r="F23" s="599"/>
      <c r="H23" s="315"/>
    </row>
    <row r="24" spans="1:8" s="409" customFormat="1" ht="162.75" customHeight="1">
      <c r="A24" s="424"/>
      <c r="B24" s="742" t="s">
        <v>404</v>
      </c>
      <c r="C24" s="422" t="s">
        <v>112</v>
      </c>
      <c r="D24" s="421">
        <v>2</v>
      </c>
      <c r="E24" s="369"/>
      <c r="F24" s="599">
        <f>E24*D24</f>
        <v>0</v>
      </c>
      <c r="H24" s="315"/>
    </row>
    <row r="25" spans="1:8" s="409" customFormat="1" ht="222.75" customHeight="1">
      <c r="A25" s="424"/>
      <c r="B25" s="425" t="s">
        <v>246</v>
      </c>
      <c r="C25" s="422" t="s">
        <v>112</v>
      </c>
      <c r="D25" s="421">
        <v>2</v>
      </c>
      <c r="E25" s="369"/>
      <c r="F25" s="599">
        <f>E25*D25</f>
        <v>0</v>
      </c>
      <c r="H25" s="315"/>
    </row>
    <row r="26" spans="1:8" s="409" customFormat="1" ht="25.5">
      <c r="A26" s="424"/>
      <c r="B26" s="423" t="s">
        <v>403</v>
      </c>
      <c r="C26" s="422" t="s">
        <v>112</v>
      </c>
      <c r="D26" s="421">
        <v>2</v>
      </c>
      <c r="E26" s="369"/>
      <c r="F26" s="599">
        <f>E26*D26</f>
        <v>0</v>
      </c>
      <c r="H26" s="315"/>
    </row>
    <row r="27" spans="1:8" s="409" customFormat="1" ht="25.5">
      <c r="A27" s="706"/>
      <c r="B27" s="390" t="s">
        <v>245</v>
      </c>
      <c r="C27" s="410" t="s">
        <v>7</v>
      </c>
      <c r="D27" s="254">
        <v>2</v>
      </c>
      <c r="E27" s="369"/>
      <c r="F27" s="347">
        <f>E27*D27</f>
        <v>0</v>
      </c>
      <c r="H27" s="315"/>
    </row>
    <row r="28" spans="1:8" s="409" customFormat="1" ht="25.5">
      <c r="A28" s="323"/>
      <c r="B28" s="390" t="s">
        <v>244</v>
      </c>
      <c r="C28" s="410" t="s">
        <v>7</v>
      </c>
      <c r="D28" s="254">
        <v>2</v>
      </c>
      <c r="E28" s="369"/>
      <c r="F28" s="347">
        <f>E28*D28</f>
        <v>0</v>
      </c>
      <c r="H28" s="315"/>
    </row>
    <row r="29" spans="1:8" s="409" customFormat="1">
      <c r="A29" s="323"/>
      <c r="B29" s="390"/>
      <c r="C29" s="410"/>
      <c r="D29" s="254"/>
      <c r="E29" s="369"/>
      <c r="F29" s="347"/>
      <c r="H29" s="315"/>
    </row>
    <row r="30" spans="1:8" s="324" customFormat="1">
      <c r="A30" s="318"/>
      <c r="B30" s="326" t="s">
        <v>194</v>
      </c>
      <c r="C30" s="259"/>
      <c r="D30" s="319"/>
      <c r="E30" s="369"/>
      <c r="F30" s="593"/>
      <c r="H30" s="325"/>
    </row>
    <row r="31" spans="1:8" s="253" customFormat="1" ht="63.75">
      <c r="A31" s="420" t="s">
        <v>130</v>
      </c>
      <c r="B31" s="256" t="s">
        <v>243</v>
      </c>
      <c r="C31" s="259" t="s">
        <v>112</v>
      </c>
      <c r="D31" s="319">
        <v>1</v>
      </c>
      <c r="E31" s="369"/>
      <c r="F31" s="600">
        <f>E31*D31</f>
        <v>0</v>
      </c>
      <c r="H31" s="315"/>
    </row>
    <row r="32" spans="1:8" s="253" customFormat="1">
      <c r="A32" s="420"/>
      <c r="B32" s="256"/>
      <c r="C32" s="259"/>
      <c r="D32" s="319"/>
      <c r="E32" s="601"/>
      <c r="F32" s="600"/>
      <c r="H32" s="315"/>
    </row>
    <row r="33" spans="1:8" s="253" customFormat="1" ht="114.75">
      <c r="A33" s="257" t="s">
        <v>127</v>
      </c>
      <c r="B33" s="320" t="s">
        <v>190</v>
      </c>
      <c r="C33" s="259" t="s">
        <v>112</v>
      </c>
      <c r="D33" s="319">
        <v>1</v>
      </c>
      <c r="E33" s="369"/>
      <c r="F33" s="347">
        <f>E33*D33</f>
        <v>0</v>
      </c>
      <c r="H33" s="315"/>
    </row>
    <row r="34" spans="1:8" s="253" customFormat="1">
      <c r="A34" s="420"/>
      <c r="B34" s="256"/>
      <c r="C34" s="259"/>
      <c r="D34" s="319"/>
      <c r="E34" s="369"/>
      <c r="F34" s="600"/>
      <c r="H34" s="315"/>
    </row>
    <row r="35" spans="1:8" s="253" customFormat="1">
      <c r="A35" s="257"/>
      <c r="B35" s="256"/>
      <c r="C35" s="255"/>
      <c r="D35" s="316"/>
      <c r="E35" s="369"/>
      <c r="F35" s="347"/>
    </row>
    <row r="36" spans="1:8" s="253" customFormat="1" ht="76.5">
      <c r="A36" s="373" t="s">
        <v>119</v>
      </c>
      <c r="B36" s="372" t="s">
        <v>405</v>
      </c>
      <c r="C36" s="255" t="s">
        <v>112</v>
      </c>
      <c r="D36" s="316">
        <v>1</v>
      </c>
      <c r="E36" s="369"/>
      <c r="F36" s="347">
        <f>E36*D36</f>
        <v>0</v>
      </c>
    </row>
    <row r="37" spans="1:8" s="409" customFormat="1" ht="13.5" thickBot="1">
      <c r="A37" s="419"/>
      <c r="B37" s="317"/>
      <c r="C37" s="410"/>
      <c r="D37" s="254"/>
      <c r="E37" s="347"/>
      <c r="F37" s="347"/>
      <c r="H37" s="315"/>
    </row>
    <row r="38" spans="1:8" s="301" customFormat="1" ht="13.5" thickBot="1">
      <c r="A38" s="305" t="s">
        <v>242</v>
      </c>
      <c r="B38" s="418" t="str">
        <f>LEFT(B5,100)&amp;" UKUPNO:"</f>
        <v>SANITARNA OPREMA UKUPNO:</v>
      </c>
      <c r="C38" s="303"/>
      <c r="D38" s="303"/>
      <c r="E38" s="596"/>
      <c r="F38" s="597">
        <f>SUM(F7:F36)</f>
        <v>0</v>
      </c>
      <c r="H38" s="302"/>
    </row>
    <row r="39" spans="1:8" s="282" customFormat="1">
      <c r="A39" s="417"/>
      <c r="B39" s="416"/>
      <c r="C39" s="336"/>
      <c r="D39" s="415"/>
      <c r="E39" s="414"/>
      <c r="F39" s="414"/>
      <c r="H39" s="315"/>
    </row>
    <row r="40" spans="1:8" s="409" customFormat="1">
      <c r="A40" s="323"/>
      <c r="B40" s="411" t="s">
        <v>241</v>
      </c>
      <c r="C40" s="413"/>
      <c r="D40" s="254"/>
      <c r="E40" s="369"/>
      <c r="F40" s="369"/>
      <c r="H40" s="315"/>
    </row>
    <row r="41" spans="1:8" s="409" customFormat="1" ht="63.75">
      <c r="A41" s="775" t="s">
        <v>240</v>
      </c>
      <c r="B41" s="775"/>
      <c r="C41" s="775"/>
      <c r="D41" s="775"/>
      <c r="E41" s="775"/>
      <c r="F41" s="775"/>
      <c r="H41" s="412" t="s">
        <v>239</v>
      </c>
    </row>
    <row r="42" spans="1:8" s="409" customFormat="1">
      <c r="A42" s="323"/>
      <c r="B42" s="411"/>
      <c r="C42" s="410"/>
      <c r="D42" s="254"/>
      <c r="E42" s="369"/>
      <c r="F42" s="369"/>
      <c r="H42" s="315"/>
    </row>
    <row r="58" ht="31.5" customHeight="1"/>
  </sheetData>
  <mergeCells count="3">
    <mergeCell ref="D1:F1"/>
    <mergeCell ref="D2:F2"/>
    <mergeCell ref="A41:F41"/>
  </mergeCells>
  <pageMargins left="0.70866141732283472" right="0.70866141732283472" top="0.55118110236220474" bottom="0.55118110236220474" header="0.31496062992125984" footer="0.31496062992125984"/>
  <pageSetup paperSize="9" firstPageNumber="21" orientation="portrait" verticalDpi="300" r:id="rId1"/>
  <rowBreaks count="1" manualBreakCount="1">
    <brk id="20"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G723"/>
  <sheetViews>
    <sheetView showZeros="0" view="pageBreakPreview" topLeftCell="A16" zoomScale="91" zoomScaleNormal="100" zoomScaleSheetLayoutView="91" zoomScalePageLayoutView="96" workbookViewId="0">
      <selection activeCell="E27" sqref="E27:E32"/>
    </sheetView>
  </sheetViews>
  <sheetFormatPr defaultRowHeight="12.75"/>
  <cols>
    <col min="1" max="1" width="6.5703125" style="732" customWidth="1"/>
    <col min="2" max="2" width="40.85546875" style="216" customWidth="1"/>
    <col min="3" max="3" width="8" style="218" customWidth="1"/>
    <col min="4" max="4" width="8.28515625" style="217" customWidth="1"/>
    <col min="5" max="5" width="11.7109375" style="601" customWidth="1"/>
    <col min="6" max="6" width="14.85546875" style="601" customWidth="1"/>
    <col min="7" max="7" width="8.42578125" style="216" customWidth="1"/>
    <col min="8" max="8" width="17.140625" style="216" customWidth="1"/>
    <col min="9" max="9" width="9.140625" style="216"/>
    <col min="10" max="10" width="10.28515625" style="216" bestFit="1" customWidth="1"/>
    <col min="11" max="16384" width="9.140625" style="216"/>
  </cols>
  <sheetData>
    <row r="1" spans="1:7" s="277" customFormat="1" ht="37.5" customHeight="1">
      <c r="A1" s="689"/>
      <c r="B1" s="281"/>
      <c r="C1" s="280" t="s">
        <v>149</v>
      </c>
      <c r="D1" s="765" t="s">
        <v>148</v>
      </c>
      <c r="E1" s="766"/>
      <c r="F1" s="767"/>
    </row>
    <row r="2" spans="1:7" s="277" customFormat="1" ht="11.25" customHeight="1">
      <c r="A2" s="710"/>
      <c r="B2" s="279"/>
      <c r="C2" s="278" t="s">
        <v>147</v>
      </c>
      <c r="D2" s="768" t="s">
        <v>411</v>
      </c>
      <c r="E2" s="769"/>
      <c r="F2" s="770"/>
    </row>
    <row r="3" spans="1:7" s="277" customFormat="1" ht="27.75" customHeight="1">
      <c r="A3" s="717" t="s">
        <v>146</v>
      </c>
      <c r="B3" s="744" t="s">
        <v>145</v>
      </c>
      <c r="C3" s="726" t="s">
        <v>412</v>
      </c>
      <c r="D3" s="743" t="s">
        <v>144</v>
      </c>
      <c r="E3" s="727" t="s">
        <v>413</v>
      </c>
      <c r="F3" s="727" t="s">
        <v>143</v>
      </c>
    </row>
    <row r="4" spans="1:7" s="272" customFormat="1">
      <c r="A4" s="741"/>
      <c r="B4" s="276"/>
      <c r="C4" s="273"/>
      <c r="D4" s="275"/>
      <c r="E4" s="274"/>
      <c r="F4" s="274"/>
    </row>
    <row r="5" spans="1:7" s="231" customFormat="1" ht="15.75">
      <c r="A5" s="731" t="s">
        <v>142</v>
      </c>
      <c r="B5" s="271" t="s">
        <v>141</v>
      </c>
      <c r="C5" s="270"/>
      <c r="D5" s="269"/>
      <c r="E5" s="603"/>
      <c r="F5" s="603"/>
    </row>
    <row r="6" spans="1:7" s="231" customFormat="1" ht="12.75" customHeight="1">
      <c r="A6" s="730"/>
      <c r="B6" s="264"/>
      <c r="C6" s="263"/>
      <c r="D6" s="262"/>
      <c r="E6" s="604"/>
      <c r="F6" s="604"/>
    </row>
    <row r="7" spans="1:7" s="231" customFormat="1">
      <c r="A7" s="729"/>
      <c r="B7" s="268" t="s">
        <v>140</v>
      </c>
      <c r="C7" s="267"/>
      <c r="D7" s="267"/>
      <c r="E7" s="266"/>
      <c r="F7" s="266"/>
    </row>
    <row r="8" spans="1:7" s="231" customFormat="1" ht="38.25">
      <c r="A8" s="739" t="s">
        <v>139</v>
      </c>
      <c r="B8" s="265" t="s">
        <v>138</v>
      </c>
      <c r="C8" s="260"/>
      <c r="D8" s="245"/>
      <c r="E8" s="605"/>
      <c r="F8" s="605"/>
    </row>
    <row r="9" spans="1:7" s="231" customFormat="1" ht="95.25" customHeight="1">
      <c r="A9" s="739"/>
      <c r="B9" s="265" t="s">
        <v>137</v>
      </c>
      <c r="C9" s="260" t="s">
        <v>7</v>
      </c>
      <c r="D9" s="245">
        <v>2</v>
      </c>
      <c r="E9" s="606"/>
      <c r="F9" s="607">
        <f>E9*D9</f>
        <v>0</v>
      </c>
    </row>
    <row r="10" spans="1:7" s="231" customFormat="1" ht="15.75">
      <c r="A10" s="730"/>
      <c r="B10" s="264"/>
      <c r="C10" s="263"/>
      <c r="D10" s="262"/>
      <c r="E10" s="606"/>
      <c r="F10" s="604"/>
    </row>
    <row r="11" spans="1:7" s="231" customFormat="1" ht="38.25">
      <c r="A11" s="739" t="s">
        <v>136</v>
      </c>
      <c r="B11" s="221" t="s">
        <v>135</v>
      </c>
      <c r="C11" s="220"/>
      <c r="D11" s="219"/>
      <c r="E11" s="606"/>
      <c r="F11" s="601"/>
    </row>
    <row r="12" spans="1:7" s="231" customFormat="1">
      <c r="A12" s="739"/>
      <c r="B12" s="221" t="s">
        <v>131</v>
      </c>
      <c r="C12" s="220" t="s">
        <v>84</v>
      </c>
      <c r="D12" s="219">
        <v>3</v>
      </c>
      <c r="E12" s="606"/>
      <c r="F12" s="607">
        <f>E12*D12</f>
        <v>0</v>
      </c>
    </row>
    <row r="13" spans="1:7" s="231" customFormat="1">
      <c r="A13" s="739"/>
      <c r="B13" s="221" t="s">
        <v>134</v>
      </c>
      <c r="C13" s="220" t="s">
        <v>84</v>
      </c>
      <c r="D13" s="219">
        <v>3</v>
      </c>
      <c r="E13" s="606"/>
      <c r="F13" s="607">
        <f>E13*D13</f>
        <v>0</v>
      </c>
    </row>
    <row r="14" spans="1:7" s="231" customFormat="1" ht="15.75">
      <c r="A14" s="730"/>
      <c r="B14" s="264"/>
      <c r="C14" s="263"/>
      <c r="D14" s="262"/>
      <c r="E14" s="606"/>
      <c r="F14" s="604"/>
    </row>
    <row r="15" spans="1:7" s="251" customFormat="1" ht="25.5">
      <c r="A15" s="739" t="s">
        <v>133</v>
      </c>
      <c r="B15" s="261" t="s">
        <v>132</v>
      </c>
      <c r="C15" s="220"/>
      <c r="D15" s="219"/>
      <c r="E15" s="606"/>
      <c r="F15" s="607"/>
      <c r="G15" s="252"/>
    </row>
    <row r="16" spans="1:7" s="231" customFormat="1">
      <c r="A16" s="739"/>
      <c r="B16" s="221" t="s">
        <v>131</v>
      </c>
      <c r="C16" s="220" t="s">
        <v>84</v>
      </c>
      <c r="D16" s="219">
        <v>1</v>
      </c>
      <c r="E16" s="606"/>
      <c r="F16" s="607">
        <f>E16*D16</f>
        <v>0</v>
      </c>
    </row>
    <row r="17" spans="1:7" s="251" customFormat="1">
      <c r="A17" s="739"/>
      <c r="B17" s="261"/>
      <c r="C17" s="260"/>
      <c r="D17" s="245"/>
      <c r="E17" s="606"/>
      <c r="F17" s="605"/>
      <c r="G17" s="252"/>
    </row>
    <row r="18" spans="1:7" s="231" customFormat="1" ht="89.25">
      <c r="A18" s="739" t="s">
        <v>130</v>
      </c>
      <c r="B18" s="261" t="s">
        <v>129</v>
      </c>
      <c r="C18" s="260" t="s">
        <v>128</v>
      </c>
      <c r="D18" s="245">
        <v>3</v>
      </c>
      <c r="E18" s="606"/>
      <c r="F18" s="607">
        <f>E18*D18</f>
        <v>0</v>
      </c>
    </row>
    <row r="19" spans="1:7" s="231" customFormat="1">
      <c r="A19" s="739"/>
      <c r="B19" s="261"/>
      <c r="C19" s="260"/>
      <c r="D19" s="245"/>
      <c r="E19" s="608"/>
      <c r="F19" s="605"/>
    </row>
    <row r="20" spans="1:7" s="231" customFormat="1" ht="38.25">
      <c r="A20" s="739" t="s">
        <v>127</v>
      </c>
      <c r="B20" s="261" t="s">
        <v>406</v>
      </c>
      <c r="C20" s="260"/>
      <c r="D20" s="245"/>
      <c r="E20" s="606"/>
      <c r="F20" s="601"/>
    </row>
    <row r="21" spans="1:7" s="251" customFormat="1">
      <c r="A21" s="739"/>
      <c r="B21" s="261" t="s">
        <v>126</v>
      </c>
      <c r="C21" s="260" t="s">
        <v>112</v>
      </c>
      <c r="D21" s="245">
        <v>1</v>
      </c>
      <c r="E21" s="606"/>
      <c r="F21" s="609">
        <f>E21*D21</f>
        <v>0</v>
      </c>
      <c r="G21" s="252"/>
    </row>
    <row r="22" spans="1:7" s="251" customFormat="1">
      <c r="A22" s="739"/>
      <c r="B22" s="261"/>
      <c r="C22" s="260"/>
      <c r="D22" s="245"/>
      <c r="E22" s="606"/>
      <c r="F22" s="605"/>
      <c r="G22" s="252"/>
    </row>
    <row r="23" spans="1:7" s="251" customFormat="1" ht="114.75">
      <c r="A23" s="739" t="s">
        <v>125</v>
      </c>
      <c r="B23" s="261" t="s">
        <v>124</v>
      </c>
      <c r="C23" s="260"/>
      <c r="D23" s="245"/>
      <c r="E23" s="606"/>
      <c r="F23" s="605"/>
      <c r="G23" s="252"/>
    </row>
    <row r="24" spans="1:7" s="251" customFormat="1" ht="25.5">
      <c r="A24" s="739"/>
      <c r="B24" s="261" t="s">
        <v>123</v>
      </c>
      <c r="C24" s="260" t="s">
        <v>112</v>
      </c>
      <c r="D24" s="245">
        <v>2</v>
      </c>
      <c r="E24" s="606"/>
      <c r="F24" s="607">
        <f>E24*D24</f>
        <v>0</v>
      </c>
      <c r="G24" s="252"/>
    </row>
    <row r="25" spans="1:7" s="251" customFormat="1" ht="25.5">
      <c r="A25" s="739"/>
      <c r="B25" s="261" t="s">
        <v>122</v>
      </c>
      <c r="C25" s="260" t="s">
        <v>112</v>
      </c>
      <c r="D25" s="245">
        <v>1</v>
      </c>
      <c r="E25" s="606"/>
      <c r="F25" s="607">
        <f>E25*D25</f>
        <v>0</v>
      </c>
      <c r="G25" s="252"/>
    </row>
    <row r="26" spans="1:7" s="253" customFormat="1">
      <c r="A26" s="257"/>
      <c r="B26" s="256"/>
      <c r="C26" s="255"/>
      <c r="D26" s="254"/>
      <c r="E26" s="347"/>
      <c r="F26" s="347"/>
    </row>
    <row r="27" spans="1:7" s="251" customFormat="1" ht="89.25">
      <c r="A27" s="728" t="s">
        <v>121</v>
      </c>
      <c r="B27" s="250" t="s">
        <v>118</v>
      </c>
      <c r="C27" s="246"/>
      <c r="D27" s="226"/>
      <c r="E27" s="606"/>
      <c r="F27" s="605"/>
      <c r="G27" s="252"/>
    </row>
    <row r="28" spans="1:7" s="251" customFormat="1" ht="38.25">
      <c r="A28" s="740"/>
      <c r="B28" s="250" t="s">
        <v>117</v>
      </c>
      <c r="C28" s="246" t="s">
        <v>112</v>
      </c>
      <c r="D28" s="226">
        <v>1</v>
      </c>
      <c r="E28" s="606"/>
      <c r="F28" s="609">
        <f>E28*D28</f>
        <v>0</v>
      </c>
      <c r="G28" s="252"/>
    </row>
    <row r="29" spans="1:7">
      <c r="A29" s="740"/>
      <c r="B29" s="250"/>
      <c r="C29" s="246"/>
      <c r="D29" s="226"/>
      <c r="E29" s="606"/>
      <c r="F29" s="605"/>
    </row>
    <row r="30" spans="1:7" s="248" customFormat="1" ht="51">
      <c r="A30" s="740" t="s">
        <v>119</v>
      </c>
      <c r="B30" s="247" t="s">
        <v>115</v>
      </c>
      <c r="C30" s="246" t="s">
        <v>112</v>
      </c>
      <c r="D30" s="226">
        <v>1</v>
      </c>
      <c r="E30" s="606"/>
      <c r="F30" s="609">
        <f>E30*D30</f>
        <v>0</v>
      </c>
      <c r="G30" s="249"/>
    </row>
    <row r="31" spans="1:7">
      <c r="A31" s="740"/>
      <c r="B31" s="247"/>
      <c r="C31" s="246"/>
      <c r="D31" s="226"/>
      <c r="E31" s="606"/>
      <c r="F31" s="605"/>
    </row>
    <row r="32" spans="1:7" s="223" customFormat="1" ht="36.75" customHeight="1">
      <c r="A32" s="740" t="s">
        <v>116</v>
      </c>
      <c r="B32" s="714" t="s">
        <v>407</v>
      </c>
      <c r="C32" s="246" t="s">
        <v>112</v>
      </c>
      <c r="D32" s="226">
        <v>1</v>
      </c>
      <c r="E32" s="606"/>
      <c r="F32" s="609">
        <f>E32*D32</f>
        <v>0</v>
      </c>
    </row>
    <row r="33" spans="1:6" s="223" customFormat="1">
      <c r="A33" s="738"/>
      <c r="B33" s="244"/>
      <c r="C33" s="243"/>
      <c r="D33" s="226"/>
      <c r="E33" s="610"/>
      <c r="F33" s="611"/>
    </row>
    <row r="34" spans="1:6" s="223" customFormat="1" ht="15.75">
      <c r="A34" s="737"/>
      <c r="B34" s="242" t="s">
        <v>111</v>
      </c>
      <c r="C34" s="241"/>
      <c r="D34" s="240"/>
      <c r="E34" s="612"/>
      <c r="F34" s="613">
        <f>SUM(F8:F32)</f>
        <v>0</v>
      </c>
    </row>
    <row r="35" spans="1:6" s="223" customFormat="1">
      <c r="A35" s="732"/>
      <c r="B35" s="221"/>
      <c r="C35" s="220"/>
      <c r="D35" s="219"/>
      <c r="E35" s="605"/>
      <c r="F35" s="605"/>
    </row>
    <row r="36" spans="1:6" s="223" customFormat="1">
      <c r="A36" s="732"/>
      <c r="B36" s="221"/>
      <c r="C36" s="220"/>
      <c r="D36" s="219"/>
      <c r="E36" s="605"/>
      <c r="F36" s="605"/>
    </row>
    <row r="37" spans="1:6" s="223" customFormat="1">
      <c r="A37" s="732"/>
      <c r="B37" s="221"/>
      <c r="C37" s="220"/>
      <c r="D37" s="219"/>
      <c r="E37" s="605"/>
      <c r="F37" s="605"/>
    </row>
    <row r="38" spans="1:6" s="223" customFormat="1">
      <c r="A38" s="732"/>
      <c r="B38" s="221"/>
      <c r="C38" s="220"/>
      <c r="D38" s="219"/>
      <c r="E38" s="605"/>
      <c r="F38" s="605"/>
    </row>
    <row r="39" spans="1:6" s="223" customFormat="1">
      <c r="A39" s="732"/>
      <c r="B39" s="221"/>
      <c r="C39" s="220"/>
      <c r="D39" s="219"/>
      <c r="E39" s="605"/>
      <c r="F39" s="605"/>
    </row>
    <row r="40" spans="1:6" s="223" customFormat="1">
      <c r="A40" s="732"/>
      <c r="B40" s="221"/>
      <c r="C40" s="220"/>
      <c r="D40" s="219"/>
      <c r="E40" s="605"/>
      <c r="F40" s="605"/>
    </row>
    <row r="41" spans="1:6" s="223" customFormat="1">
      <c r="A41" s="732"/>
      <c r="B41" s="221"/>
      <c r="C41" s="220"/>
      <c r="D41" s="219"/>
      <c r="E41" s="605"/>
      <c r="F41" s="605"/>
    </row>
    <row r="42" spans="1:6" s="223" customFormat="1">
      <c r="A42" s="732"/>
      <c r="B42" s="221"/>
      <c r="C42" s="220"/>
      <c r="D42" s="219"/>
      <c r="E42" s="605"/>
      <c r="F42" s="605"/>
    </row>
    <row r="43" spans="1:6" s="223" customFormat="1">
      <c r="A43" s="732"/>
      <c r="B43" s="221"/>
      <c r="C43" s="220"/>
      <c r="D43" s="219"/>
      <c r="E43" s="605"/>
      <c r="F43" s="605"/>
    </row>
    <row r="44" spans="1:6" s="223" customFormat="1">
      <c r="A44" s="732"/>
      <c r="B44" s="221"/>
      <c r="C44" s="220"/>
      <c r="D44" s="219"/>
      <c r="E44" s="605"/>
      <c r="F44" s="605"/>
    </row>
    <row r="45" spans="1:6" s="223" customFormat="1">
      <c r="A45" s="732"/>
      <c r="B45" s="221"/>
      <c r="C45" s="220"/>
      <c r="D45" s="219"/>
      <c r="E45" s="605"/>
      <c r="F45" s="605"/>
    </row>
    <row r="46" spans="1:6" s="223" customFormat="1">
      <c r="A46" s="732"/>
      <c r="B46" s="221"/>
      <c r="C46" s="220"/>
      <c r="D46" s="219"/>
      <c r="E46" s="605"/>
      <c r="F46" s="605"/>
    </row>
    <row r="47" spans="1:6">
      <c r="B47" s="224"/>
      <c r="C47" s="220"/>
      <c r="D47" s="219"/>
      <c r="E47" s="605"/>
      <c r="F47" s="605"/>
    </row>
    <row r="48" spans="1:6">
      <c r="B48" s="221"/>
      <c r="C48" s="220"/>
      <c r="D48" s="219"/>
      <c r="E48" s="605"/>
      <c r="F48" s="605"/>
    </row>
    <row r="49" spans="1:6">
      <c r="B49" s="221"/>
      <c r="C49" s="220"/>
      <c r="D49" s="219"/>
      <c r="E49" s="605"/>
      <c r="F49" s="605"/>
    </row>
    <row r="50" spans="1:6" s="223" customFormat="1">
      <c r="A50" s="732"/>
      <c r="B50" s="222"/>
      <c r="C50" s="220"/>
      <c r="D50" s="219"/>
      <c r="E50" s="605"/>
      <c r="F50" s="605"/>
    </row>
    <row r="51" spans="1:6" s="223" customFormat="1">
      <c r="A51" s="732"/>
      <c r="B51" s="221"/>
      <c r="C51" s="220"/>
      <c r="D51" s="219"/>
      <c r="E51" s="605"/>
      <c r="F51" s="605"/>
    </row>
    <row r="52" spans="1:6" s="223" customFormat="1">
      <c r="A52" s="736"/>
      <c r="B52" s="239"/>
      <c r="C52" s="237"/>
      <c r="D52" s="236"/>
      <c r="E52" s="601"/>
      <c r="F52" s="601"/>
    </row>
    <row r="53" spans="1:6" s="223" customFormat="1">
      <c r="A53" s="732"/>
      <c r="B53" s="221"/>
      <c r="C53" s="237"/>
      <c r="D53" s="217"/>
      <c r="E53" s="601"/>
      <c r="F53" s="601"/>
    </row>
    <row r="54" spans="1:6" s="223" customFormat="1">
      <c r="A54" s="732"/>
      <c r="B54" s="235"/>
      <c r="C54" s="220"/>
      <c r="D54" s="217"/>
      <c r="E54" s="601"/>
      <c r="F54" s="601"/>
    </row>
    <row r="55" spans="1:6" s="223" customFormat="1">
      <c r="A55" s="732"/>
      <c r="B55" s="221"/>
      <c r="C55" s="220"/>
      <c r="D55" s="217"/>
      <c r="E55" s="605"/>
      <c r="F55" s="605"/>
    </row>
    <row r="56" spans="1:6" s="223" customFormat="1">
      <c r="A56" s="732"/>
      <c r="B56" s="221"/>
      <c r="C56" s="220"/>
      <c r="D56" s="217"/>
      <c r="E56" s="605"/>
      <c r="F56" s="605"/>
    </row>
    <row r="57" spans="1:6" s="223" customFormat="1">
      <c r="A57" s="732"/>
      <c r="B57" s="221"/>
      <c r="C57" s="220"/>
      <c r="D57" s="217"/>
      <c r="E57" s="605"/>
      <c r="F57" s="605"/>
    </row>
    <row r="58" spans="1:6" s="223" customFormat="1">
      <c r="A58" s="732"/>
      <c r="B58" s="221"/>
      <c r="C58" s="220"/>
      <c r="D58" s="217"/>
      <c r="E58" s="605"/>
      <c r="F58" s="605"/>
    </row>
    <row r="59" spans="1:6" s="223" customFormat="1" ht="31.5" customHeight="1">
      <c r="A59" s="732"/>
      <c r="B59" s="221"/>
      <c r="C59" s="220"/>
      <c r="D59" s="217"/>
      <c r="E59" s="605"/>
      <c r="F59" s="605"/>
    </row>
    <row r="60" spans="1:6" s="223" customFormat="1">
      <c r="A60" s="732"/>
      <c r="B60" s="221"/>
      <c r="C60" s="220"/>
      <c r="D60" s="217"/>
      <c r="E60" s="605"/>
      <c r="F60" s="605"/>
    </row>
    <row r="61" spans="1:6">
      <c r="B61" s="221"/>
      <c r="C61" s="220"/>
      <c r="E61" s="605"/>
      <c r="F61" s="605"/>
    </row>
    <row r="62" spans="1:6">
      <c r="B62" s="221"/>
      <c r="C62" s="220"/>
      <c r="E62" s="605"/>
      <c r="F62" s="605"/>
    </row>
    <row r="63" spans="1:6">
      <c r="B63" s="221"/>
      <c r="C63" s="220"/>
      <c r="E63" s="605"/>
      <c r="F63" s="605"/>
    </row>
    <row r="64" spans="1:6" s="223" customFormat="1">
      <c r="A64" s="732"/>
      <c r="B64" s="221"/>
      <c r="C64" s="220"/>
      <c r="D64" s="217"/>
      <c r="E64" s="605"/>
      <c r="F64" s="605"/>
    </row>
    <row r="65" spans="1:6" s="223" customFormat="1">
      <c r="A65" s="732"/>
      <c r="B65" s="221"/>
      <c r="C65" s="220"/>
      <c r="D65" s="217"/>
      <c r="E65" s="605"/>
      <c r="F65" s="605"/>
    </row>
    <row r="66" spans="1:6" s="223" customFormat="1">
      <c r="A66" s="735"/>
      <c r="B66" s="233"/>
      <c r="C66" s="237"/>
      <c r="D66" s="236"/>
      <c r="E66" s="601"/>
      <c r="F66" s="601"/>
    </row>
    <row r="67" spans="1:6" s="223" customFormat="1">
      <c r="A67" s="732"/>
      <c r="B67" s="221"/>
      <c r="C67" s="237"/>
      <c r="D67" s="217"/>
      <c r="E67" s="601"/>
      <c r="F67" s="601"/>
    </row>
    <row r="68" spans="1:6" s="223" customFormat="1">
      <c r="A68" s="732"/>
      <c r="B68" s="235"/>
      <c r="C68" s="220"/>
      <c r="D68" s="217"/>
      <c r="E68" s="601"/>
      <c r="F68" s="601"/>
    </row>
    <row r="69" spans="1:6" s="223" customFormat="1">
      <c r="A69" s="732"/>
      <c r="B69" s="221"/>
      <c r="C69" s="220"/>
      <c r="D69" s="217"/>
      <c r="E69" s="605"/>
      <c r="F69" s="605"/>
    </row>
    <row r="70" spans="1:6" s="223" customFormat="1">
      <c r="A70" s="732"/>
      <c r="B70" s="221"/>
      <c r="C70" s="220"/>
      <c r="D70" s="217"/>
      <c r="E70" s="605"/>
      <c r="F70" s="605"/>
    </row>
    <row r="71" spans="1:6" s="223" customFormat="1">
      <c r="A71" s="732"/>
      <c r="B71" s="221"/>
      <c r="C71" s="220"/>
      <c r="D71" s="217"/>
      <c r="E71" s="605"/>
      <c r="F71" s="605"/>
    </row>
    <row r="72" spans="1:6" s="223" customFormat="1">
      <c r="A72" s="732"/>
      <c r="B72" s="221"/>
      <c r="C72" s="220"/>
      <c r="D72" s="217"/>
      <c r="E72" s="605"/>
      <c r="F72" s="605"/>
    </row>
    <row r="73" spans="1:6" s="223" customFormat="1">
      <c r="A73" s="732"/>
      <c r="B73" s="221"/>
      <c r="C73" s="220"/>
      <c r="D73" s="217"/>
      <c r="E73" s="605"/>
      <c r="F73" s="605"/>
    </row>
    <row r="74" spans="1:6" s="223" customFormat="1">
      <c r="A74" s="732"/>
      <c r="B74" s="221"/>
      <c r="C74" s="220"/>
      <c r="D74" s="217"/>
      <c r="E74" s="605"/>
      <c r="F74" s="605"/>
    </row>
    <row r="75" spans="1:6" s="223" customFormat="1">
      <c r="A75" s="732"/>
      <c r="B75" s="221"/>
      <c r="C75" s="220"/>
      <c r="D75" s="217"/>
      <c r="E75" s="605"/>
      <c r="F75" s="605"/>
    </row>
    <row r="76" spans="1:6">
      <c r="B76" s="221"/>
      <c r="C76" s="220"/>
      <c r="E76" s="605"/>
      <c r="F76" s="605"/>
    </row>
    <row r="77" spans="1:6" s="231" customFormat="1">
      <c r="A77" s="732"/>
      <c r="B77" s="221"/>
      <c r="C77" s="220"/>
      <c r="D77" s="217"/>
      <c r="E77" s="605"/>
      <c r="F77" s="605"/>
    </row>
    <row r="78" spans="1:6" s="238" customFormat="1">
      <c r="A78" s="732"/>
      <c r="B78" s="221"/>
      <c r="C78" s="220"/>
      <c r="D78" s="217"/>
      <c r="E78" s="605"/>
      <c r="F78" s="605"/>
    </row>
    <row r="79" spans="1:6" s="231" customFormat="1">
      <c r="A79" s="732"/>
      <c r="B79" s="221"/>
      <c r="C79" s="220"/>
      <c r="D79" s="217"/>
      <c r="E79" s="605"/>
      <c r="F79" s="605"/>
    </row>
    <row r="80" spans="1:6" s="223" customFormat="1">
      <c r="A80" s="732"/>
      <c r="B80" s="221"/>
      <c r="C80" s="220"/>
      <c r="D80" s="217"/>
      <c r="E80" s="605"/>
      <c r="F80" s="605"/>
    </row>
    <row r="81" spans="1:6">
      <c r="A81" s="735"/>
      <c r="B81" s="233"/>
      <c r="C81" s="237"/>
      <c r="D81" s="236"/>
    </row>
    <row r="82" spans="1:6" s="231" customFormat="1">
      <c r="A82" s="732"/>
      <c r="B82" s="221"/>
      <c r="C82" s="227"/>
      <c r="D82" s="226"/>
      <c r="E82" s="614"/>
      <c r="F82" s="614"/>
    </row>
    <row r="83" spans="1:6" s="231" customFormat="1">
      <c r="A83" s="732"/>
      <c r="B83" s="221"/>
      <c r="C83" s="227"/>
      <c r="D83" s="226"/>
      <c r="E83" s="604"/>
      <c r="F83" s="604"/>
    </row>
    <row r="84" spans="1:6" s="231" customFormat="1">
      <c r="A84" s="732"/>
      <c r="B84" s="221"/>
      <c r="C84" s="227"/>
      <c r="D84" s="226"/>
      <c r="E84" s="614"/>
      <c r="F84" s="614"/>
    </row>
    <row r="85" spans="1:6" s="223" customFormat="1">
      <c r="A85" s="732"/>
      <c r="B85" s="235"/>
      <c r="C85" s="220"/>
      <c r="D85" s="219"/>
      <c r="E85" s="605"/>
      <c r="F85" s="605"/>
    </row>
    <row r="86" spans="1:6" s="223" customFormat="1">
      <c r="A86" s="735"/>
      <c r="B86" s="233"/>
      <c r="C86" s="237"/>
      <c r="D86" s="236"/>
      <c r="E86" s="601"/>
      <c r="F86" s="601"/>
    </row>
    <row r="87" spans="1:6" s="223" customFormat="1">
      <c r="A87" s="732"/>
      <c r="B87" s="221"/>
      <c r="C87" s="220"/>
      <c r="D87" s="219"/>
      <c r="E87" s="614"/>
      <c r="F87" s="614"/>
    </row>
    <row r="88" spans="1:6" s="223" customFormat="1">
      <c r="A88" s="732"/>
      <c r="B88" s="235"/>
      <c r="C88" s="220"/>
      <c r="D88" s="219"/>
      <c r="E88" s="614"/>
      <c r="F88" s="614"/>
    </row>
    <row r="89" spans="1:6" s="223" customFormat="1">
      <c r="A89" s="732"/>
      <c r="C89" s="220"/>
      <c r="D89" s="219"/>
      <c r="E89" s="614"/>
      <c r="F89" s="614"/>
    </row>
    <row r="90" spans="1:6" s="223" customFormat="1">
      <c r="A90" s="732"/>
      <c r="B90" s="221"/>
      <c r="C90" s="220"/>
      <c r="D90" s="219"/>
      <c r="E90" s="605"/>
      <c r="F90" s="605"/>
    </row>
    <row r="91" spans="1:6" s="223" customFormat="1">
      <c r="A91" s="732"/>
      <c r="B91" s="233"/>
      <c r="C91" s="229"/>
      <c r="D91" s="219"/>
      <c r="E91" s="605"/>
      <c r="F91" s="605"/>
    </row>
    <row r="92" spans="1:6" s="223" customFormat="1">
      <c r="A92" s="732"/>
      <c r="B92" s="230"/>
      <c r="C92" s="229"/>
      <c r="D92" s="219"/>
      <c r="E92" s="605"/>
      <c r="F92" s="605"/>
    </row>
    <row r="93" spans="1:6" s="223" customFormat="1">
      <c r="A93" s="732"/>
      <c r="B93" s="230"/>
      <c r="C93" s="229"/>
      <c r="D93" s="219"/>
      <c r="E93" s="605"/>
      <c r="F93" s="605"/>
    </row>
    <row r="94" spans="1:6" s="223" customFormat="1">
      <c r="A94" s="732"/>
      <c r="B94" s="230"/>
      <c r="C94" s="229"/>
      <c r="D94" s="219"/>
      <c r="E94" s="605"/>
      <c r="F94" s="605"/>
    </row>
    <row r="95" spans="1:6" s="223" customFormat="1">
      <c r="A95" s="732"/>
      <c r="B95" s="230"/>
      <c r="C95" s="229"/>
      <c r="D95" s="219"/>
      <c r="E95" s="605"/>
      <c r="F95" s="605"/>
    </row>
    <row r="96" spans="1:6" s="234" customFormat="1">
      <c r="A96" s="732"/>
      <c r="B96" s="230"/>
      <c r="C96" s="229"/>
      <c r="D96" s="219"/>
      <c r="E96" s="605"/>
      <c r="F96" s="605"/>
    </row>
    <row r="97" spans="1:6" s="223" customFormat="1">
      <c r="A97" s="732"/>
      <c r="B97" s="230"/>
      <c r="C97" s="229"/>
      <c r="D97" s="219"/>
      <c r="E97" s="605"/>
      <c r="F97" s="605"/>
    </row>
    <row r="98" spans="1:6" s="223" customFormat="1">
      <c r="A98" s="732"/>
      <c r="B98" s="221"/>
      <c r="C98" s="220"/>
      <c r="D98" s="219"/>
      <c r="E98" s="605"/>
      <c r="F98" s="605"/>
    </row>
    <row r="99" spans="1:6" s="223" customFormat="1">
      <c r="A99" s="732"/>
      <c r="B99" s="233"/>
      <c r="C99" s="229"/>
      <c r="D99" s="219"/>
      <c r="E99" s="605"/>
      <c r="F99" s="605"/>
    </row>
    <row r="100" spans="1:6" s="223" customFormat="1">
      <c r="A100" s="732"/>
      <c r="B100" s="230"/>
      <c r="C100" s="229"/>
      <c r="D100" s="219"/>
      <c r="E100" s="605"/>
      <c r="F100" s="605"/>
    </row>
    <row r="101" spans="1:6" s="223" customFormat="1">
      <c r="A101" s="732"/>
      <c r="B101" s="230"/>
      <c r="C101" s="229"/>
      <c r="D101" s="219"/>
      <c r="E101" s="615"/>
      <c r="F101" s="615"/>
    </row>
    <row r="102" spans="1:6" s="223" customFormat="1">
      <c r="A102" s="732"/>
      <c r="B102" s="230"/>
      <c r="C102" s="229"/>
      <c r="D102" s="219"/>
      <c r="E102" s="605"/>
      <c r="F102" s="605"/>
    </row>
    <row r="103" spans="1:6" s="223" customFormat="1">
      <c r="A103" s="732"/>
      <c r="B103" s="232"/>
      <c r="C103" s="229"/>
      <c r="D103" s="219"/>
      <c r="E103" s="605"/>
      <c r="F103" s="605"/>
    </row>
    <row r="104" spans="1:6" s="231" customFormat="1">
      <c r="A104" s="732"/>
      <c r="B104" s="232"/>
      <c r="C104" s="229"/>
      <c r="D104" s="219"/>
      <c r="E104" s="605"/>
      <c r="F104" s="605"/>
    </row>
    <row r="105" spans="1:6" s="223" customFormat="1">
      <c r="A105" s="732"/>
      <c r="B105" s="230"/>
      <c r="C105" s="229"/>
      <c r="D105" s="219"/>
      <c r="E105" s="605"/>
      <c r="F105" s="605"/>
    </row>
    <row r="106" spans="1:6" s="223" customFormat="1">
      <c r="A106" s="732"/>
      <c r="B106" s="230"/>
      <c r="C106" s="229"/>
      <c r="D106" s="219"/>
      <c r="E106" s="605"/>
      <c r="F106" s="605"/>
    </row>
    <row r="107" spans="1:6" s="223" customFormat="1">
      <c r="A107" s="733"/>
      <c r="B107" s="228"/>
      <c r="C107" s="227"/>
      <c r="D107" s="219"/>
      <c r="E107" s="605"/>
      <c r="F107" s="605"/>
    </row>
    <row r="108" spans="1:6" s="223" customFormat="1">
      <c r="A108" s="732"/>
      <c r="B108" s="221"/>
      <c r="C108" s="220"/>
      <c r="D108" s="219"/>
      <c r="E108" s="605"/>
      <c r="F108" s="605"/>
    </row>
    <row r="109" spans="1:6" s="223" customFormat="1">
      <c r="A109" s="732"/>
      <c r="B109" s="221"/>
      <c r="C109" s="227"/>
      <c r="D109" s="226"/>
      <c r="E109" s="614"/>
      <c r="F109" s="614"/>
    </row>
    <row r="110" spans="1:6" s="223" customFormat="1">
      <c r="A110" s="732"/>
      <c r="B110" s="221"/>
      <c r="C110" s="220"/>
      <c r="D110" s="219"/>
      <c r="E110" s="605"/>
      <c r="F110" s="605"/>
    </row>
    <row r="111" spans="1:6" s="223" customFormat="1">
      <c r="A111" s="732"/>
      <c r="B111" s="221"/>
      <c r="C111" s="220"/>
      <c r="D111" s="219"/>
      <c r="E111" s="605"/>
      <c r="F111" s="605"/>
    </row>
    <row r="112" spans="1:6" s="223" customFormat="1">
      <c r="A112" s="732"/>
      <c r="B112" s="221"/>
      <c r="C112" s="220"/>
      <c r="D112" s="219"/>
      <c r="E112" s="605"/>
      <c r="F112" s="605"/>
    </row>
    <row r="113" spans="1:6" s="223" customFormat="1">
      <c r="A113" s="732"/>
      <c r="B113" s="221"/>
      <c r="C113" s="220"/>
      <c r="D113" s="219"/>
      <c r="E113" s="605"/>
      <c r="F113" s="605"/>
    </row>
    <row r="114" spans="1:6" s="223" customFormat="1">
      <c r="A114" s="732"/>
      <c r="B114" s="221"/>
      <c r="C114" s="220"/>
      <c r="D114" s="219"/>
      <c r="E114" s="605"/>
      <c r="F114" s="605"/>
    </row>
    <row r="115" spans="1:6" s="223" customFormat="1">
      <c r="A115" s="732"/>
      <c r="B115" s="221"/>
      <c r="C115" s="220"/>
      <c r="D115" s="219"/>
      <c r="E115" s="605"/>
      <c r="F115" s="605"/>
    </row>
    <row r="116" spans="1:6" s="223" customFormat="1">
      <c r="A116" s="732"/>
      <c r="B116" s="221"/>
      <c r="C116" s="220"/>
      <c r="D116" s="219"/>
      <c r="E116" s="605"/>
      <c r="F116" s="605"/>
    </row>
    <row r="117" spans="1:6" s="223" customFormat="1">
      <c r="A117" s="732"/>
      <c r="B117" s="221"/>
      <c r="C117" s="220"/>
      <c r="D117" s="219"/>
      <c r="E117" s="605"/>
      <c r="F117" s="605"/>
    </row>
    <row r="118" spans="1:6" s="223" customFormat="1">
      <c r="A118" s="732"/>
      <c r="B118" s="221"/>
      <c r="C118" s="220"/>
      <c r="D118" s="219"/>
      <c r="E118" s="605"/>
      <c r="F118" s="605"/>
    </row>
    <row r="119" spans="1:6" s="223" customFormat="1">
      <c r="A119" s="732"/>
      <c r="B119" s="221"/>
      <c r="C119" s="220"/>
      <c r="D119" s="219"/>
      <c r="E119" s="605"/>
      <c r="F119" s="605"/>
    </row>
    <row r="120" spans="1:6" s="223" customFormat="1">
      <c r="A120" s="732"/>
      <c r="B120" s="221"/>
      <c r="C120" s="220"/>
      <c r="D120" s="219"/>
      <c r="E120" s="605"/>
      <c r="F120" s="605"/>
    </row>
    <row r="121" spans="1:6" s="223" customFormat="1">
      <c r="A121" s="732"/>
      <c r="B121" s="221"/>
      <c r="C121" s="220"/>
      <c r="D121" s="219"/>
      <c r="E121" s="605"/>
      <c r="F121" s="605"/>
    </row>
    <row r="122" spans="1:6" s="223" customFormat="1">
      <c r="A122" s="732"/>
      <c r="B122" s="221"/>
      <c r="C122" s="220"/>
      <c r="D122" s="219"/>
      <c r="E122" s="605"/>
      <c r="F122" s="605"/>
    </row>
    <row r="123" spans="1:6" s="223" customFormat="1">
      <c r="A123" s="732"/>
      <c r="B123" s="224"/>
      <c r="C123" s="220"/>
      <c r="D123" s="219"/>
      <c r="E123" s="605"/>
      <c r="F123" s="605"/>
    </row>
    <row r="124" spans="1:6">
      <c r="B124" s="221"/>
      <c r="C124" s="220"/>
      <c r="D124" s="219"/>
      <c r="E124" s="605"/>
      <c r="F124" s="605"/>
    </row>
    <row r="125" spans="1:6">
      <c r="B125" s="221"/>
      <c r="C125" s="220"/>
      <c r="D125" s="219"/>
      <c r="E125" s="605"/>
      <c r="F125" s="605"/>
    </row>
    <row r="126" spans="1:6" s="223" customFormat="1">
      <c r="A126" s="732"/>
      <c r="B126" s="222"/>
      <c r="C126" s="220"/>
      <c r="D126" s="219"/>
      <c r="E126" s="605"/>
      <c r="F126" s="605"/>
    </row>
    <row r="127" spans="1:6" s="223" customFormat="1">
      <c r="A127" s="732"/>
      <c r="B127" s="221"/>
      <c r="C127" s="220"/>
      <c r="D127" s="219"/>
      <c r="E127" s="605"/>
      <c r="F127" s="605"/>
    </row>
    <row r="128" spans="1:6" s="223" customFormat="1">
      <c r="A128" s="732"/>
      <c r="B128" s="221"/>
      <c r="C128" s="220"/>
      <c r="D128" s="219"/>
      <c r="E128" s="605"/>
      <c r="F128" s="605"/>
    </row>
    <row r="129" spans="1:6" s="223" customFormat="1">
      <c r="A129" s="732"/>
      <c r="B129" s="216"/>
      <c r="C129" s="218"/>
      <c r="D129" s="217"/>
      <c r="E129" s="601"/>
      <c r="F129" s="601"/>
    </row>
    <row r="130" spans="1:6" s="223" customFormat="1">
      <c r="A130" s="732"/>
      <c r="B130" s="216"/>
      <c r="C130" s="218"/>
      <c r="D130" s="217"/>
      <c r="E130" s="601"/>
      <c r="F130" s="601"/>
    </row>
    <row r="131" spans="1:6" s="223" customFormat="1">
      <c r="A131" s="732"/>
      <c r="B131" s="221"/>
      <c r="C131" s="220"/>
      <c r="D131" s="219"/>
      <c r="E131" s="605"/>
      <c r="F131" s="605"/>
    </row>
    <row r="132" spans="1:6" s="223" customFormat="1">
      <c r="A132" s="732"/>
      <c r="B132" s="221"/>
      <c r="C132" s="220"/>
      <c r="D132" s="219"/>
      <c r="E132" s="605"/>
      <c r="F132" s="605"/>
    </row>
    <row r="133" spans="1:6" s="223" customFormat="1">
      <c r="A133" s="732"/>
      <c r="B133" s="221"/>
      <c r="C133" s="220"/>
      <c r="D133" s="219"/>
      <c r="E133" s="605"/>
      <c r="F133" s="605"/>
    </row>
    <row r="134" spans="1:6" s="223" customFormat="1">
      <c r="A134" s="732"/>
      <c r="B134" s="221"/>
      <c r="C134" s="220"/>
      <c r="D134" s="219"/>
      <c r="E134" s="605"/>
      <c r="F134" s="605"/>
    </row>
    <row r="135" spans="1:6" s="223" customFormat="1">
      <c r="A135" s="732"/>
      <c r="B135" s="221"/>
      <c r="C135" s="220"/>
      <c r="D135" s="219"/>
      <c r="E135" s="605"/>
      <c r="F135" s="605"/>
    </row>
    <row r="136" spans="1:6" s="223" customFormat="1">
      <c r="A136" s="732"/>
      <c r="B136" s="221"/>
      <c r="C136" s="220"/>
      <c r="D136" s="219"/>
      <c r="E136" s="605"/>
      <c r="F136" s="605"/>
    </row>
    <row r="137" spans="1:6" s="223" customFormat="1">
      <c r="A137" s="732"/>
      <c r="B137" s="221"/>
      <c r="C137" s="220"/>
      <c r="D137" s="219"/>
      <c r="E137" s="605"/>
      <c r="F137" s="605"/>
    </row>
    <row r="138" spans="1:6" s="223" customFormat="1">
      <c r="A138" s="732"/>
      <c r="B138" s="221"/>
      <c r="C138" s="220"/>
      <c r="D138" s="219"/>
      <c r="E138" s="605"/>
      <c r="F138" s="605"/>
    </row>
    <row r="139" spans="1:6" s="223" customFormat="1">
      <c r="A139" s="732"/>
      <c r="B139" s="221"/>
      <c r="C139" s="220"/>
      <c r="D139" s="219"/>
      <c r="E139" s="605"/>
      <c r="F139" s="605"/>
    </row>
    <row r="140" spans="1:6" s="223" customFormat="1">
      <c r="A140" s="732"/>
      <c r="B140" s="221"/>
      <c r="C140" s="220"/>
      <c r="D140" s="219"/>
      <c r="E140" s="605"/>
      <c r="F140" s="605"/>
    </row>
    <row r="141" spans="1:6" s="223" customFormat="1">
      <c r="A141" s="732"/>
      <c r="B141" s="221"/>
      <c r="C141" s="220"/>
      <c r="D141" s="219"/>
      <c r="E141" s="605"/>
      <c r="F141" s="605"/>
    </row>
    <row r="142" spans="1:6" s="223" customFormat="1">
      <c r="A142" s="732"/>
      <c r="B142" s="221"/>
      <c r="C142" s="220"/>
      <c r="D142" s="219"/>
      <c r="E142" s="605"/>
      <c r="F142" s="605"/>
    </row>
    <row r="143" spans="1:6" s="223" customFormat="1">
      <c r="A143" s="732"/>
      <c r="B143" s="221"/>
      <c r="C143" s="220"/>
      <c r="D143" s="219"/>
      <c r="E143" s="605"/>
      <c r="F143" s="605"/>
    </row>
    <row r="144" spans="1:6" s="223" customFormat="1">
      <c r="A144" s="732"/>
      <c r="B144" s="221"/>
      <c r="C144" s="220"/>
      <c r="D144" s="219"/>
      <c r="E144" s="605"/>
      <c r="F144" s="605"/>
    </row>
    <row r="145" spans="1:6" s="223" customFormat="1">
      <c r="A145" s="732"/>
      <c r="B145" s="221"/>
      <c r="C145" s="220"/>
      <c r="D145" s="219"/>
      <c r="E145" s="605"/>
      <c r="F145" s="605"/>
    </row>
    <row r="146" spans="1:6" s="223" customFormat="1">
      <c r="A146" s="732"/>
      <c r="B146" s="221"/>
      <c r="C146" s="220"/>
      <c r="D146" s="219"/>
      <c r="E146" s="605"/>
      <c r="F146" s="605"/>
    </row>
    <row r="147" spans="1:6" s="223" customFormat="1">
      <c r="A147" s="732"/>
      <c r="B147" s="221"/>
      <c r="C147" s="220"/>
      <c r="D147" s="219"/>
      <c r="E147" s="605"/>
      <c r="F147" s="605"/>
    </row>
    <row r="148" spans="1:6" s="223" customFormat="1">
      <c r="A148" s="732"/>
      <c r="B148" s="221"/>
      <c r="C148" s="220"/>
      <c r="D148" s="219"/>
      <c r="E148" s="605"/>
      <c r="F148" s="605"/>
    </row>
    <row r="149" spans="1:6" s="223" customFormat="1">
      <c r="A149" s="732"/>
      <c r="B149" s="221"/>
      <c r="C149" s="220"/>
      <c r="D149" s="219"/>
      <c r="E149" s="605"/>
      <c r="F149" s="605"/>
    </row>
    <row r="150" spans="1:6" s="223" customFormat="1">
      <c r="A150" s="732"/>
      <c r="B150" s="221"/>
      <c r="C150" s="220"/>
      <c r="D150" s="219"/>
      <c r="E150" s="605"/>
      <c r="F150" s="605"/>
    </row>
    <row r="151" spans="1:6" s="223" customFormat="1">
      <c r="A151" s="732"/>
      <c r="B151" s="221"/>
      <c r="C151" s="220"/>
      <c r="D151" s="219"/>
      <c r="E151" s="605"/>
      <c r="F151" s="605"/>
    </row>
    <row r="152" spans="1:6" s="223" customFormat="1">
      <c r="A152" s="732"/>
      <c r="B152" s="221"/>
      <c r="C152" s="220"/>
      <c r="D152" s="219"/>
      <c r="E152" s="605"/>
      <c r="F152" s="605"/>
    </row>
    <row r="153" spans="1:6" s="223" customFormat="1">
      <c r="A153" s="732"/>
      <c r="B153" s="221"/>
      <c r="C153" s="220"/>
      <c r="D153" s="219"/>
      <c r="E153" s="605"/>
      <c r="F153" s="605"/>
    </row>
    <row r="154" spans="1:6" s="223" customFormat="1">
      <c r="A154" s="732"/>
      <c r="B154" s="221"/>
      <c r="C154" s="220"/>
      <c r="D154" s="219"/>
      <c r="E154" s="605"/>
      <c r="F154" s="605"/>
    </row>
    <row r="155" spans="1:6" s="223" customFormat="1">
      <c r="A155" s="732"/>
      <c r="B155" s="221"/>
      <c r="C155" s="220"/>
      <c r="D155" s="219"/>
      <c r="E155" s="605"/>
      <c r="F155" s="605"/>
    </row>
    <row r="156" spans="1:6" s="223" customFormat="1">
      <c r="A156" s="732"/>
      <c r="B156" s="221"/>
      <c r="C156" s="220"/>
      <c r="D156" s="219"/>
      <c r="E156" s="605"/>
      <c r="F156" s="605"/>
    </row>
    <row r="157" spans="1:6" s="223" customFormat="1">
      <c r="A157" s="732"/>
      <c r="B157" s="221"/>
      <c r="C157" s="220"/>
      <c r="D157" s="219"/>
      <c r="E157" s="605"/>
      <c r="F157" s="605"/>
    </row>
    <row r="158" spans="1:6" s="223" customFormat="1">
      <c r="A158" s="732"/>
      <c r="B158" s="221"/>
      <c r="C158" s="220"/>
      <c r="D158" s="219"/>
      <c r="E158" s="605"/>
      <c r="F158" s="605"/>
    </row>
    <row r="159" spans="1:6" s="223" customFormat="1">
      <c r="A159" s="732"/>
      <c r="B159" s="221"/>
      <c r="C159" s="220"/>
      <c r="D159" s="219"/>
      <c r="E159" s="605"/>
      <c r="F159" s="605"/>
    </row>
    <row r="160" spans="1:6" s="223" customFormat="1">
      <c r="A160" s="732"/>
      <c r="B160" s="221"/>
      <c r="C160" s="220"/>
      <c r="D160" s="219"/>
      <c r="E160" s="605"/>
      <c r="F160" s="605"/>
    </row>
    <row r="161" spans="1:6" s="223" customFormat="1">
      <c r="A161" s="732"/>
      <c r="B161" s="221"/>
      <c r="C161" s="220"/>
      <c r="D161" s="219"/>
      <c r="E161" s="605"/>
      <c r="F161" s="605"/>
    </row>
    <row r="162" spans="1:6" s="223" customFormat="1">
      <c r="A162" s="732"/>
      <c r="B162" s="221"/>
      <c r="C162" s="220"/>
      <c r="D162" s="219"/>
      <c r="E162" s="605"/>
      <c r="F162" s="605"/>
    </row>
    <row r="163" spans="1:6" s="223" customFormat="1">
      <c r="A163" s="732"/>
      <c r="B163" s="221"/>
      <c r="C163" s="220"/>
      <c r="D163" s="219"/>
      <c r="E163" s="605"/>
      <c r="F163" s="605"/>
    </row>
    <row r="164" spans="1:6" s="223" customFormat="1">
      <c r="A164" s="732"/>
      <c r="B164" s="221"/>
      <c r="C164" s="220"/>
      <c r="D164" s="219"/>
      <c r="E164" s="605"/>
      <c r="F164" s="605"/>
    </row>
    <row r="165" spans="1:6" s="223" customFormat="1">
      <c r="A165" s="732"/>
      <c r="B165" s="221"/>
      <c r="C165" s="220"/>
      <c r="D165" s="219"/>
      <c r="E165" s="605"/>
      <c r="F165" s="605"/>
    </row>
    <row r="166" spans="1:6" s="223" customFormat="1">
      <c r="A166" s="732"/>
      <c r="B166" s="221"/>
      <c r="C166" s="220"/>
      <c r="D166" s="219"/>
      <c r="E166" s="605"/>
      <c r="F166" s="605"/>
    </row>
    <row r="167" spans="1:6" s="223" customFormat="1">
      <c r="A167" s="732"/>
      <c r="B167" s="224"/>
      <c r="C167" s="220"/>
      <c r="D167" s="219"/>
      <c r="E167" s="605"/>
      <c r="F167" s="605"/>
    </row>
    <row r="168" spans="1:6">
      <c r="B168" s="221"/>
      <c r="C168" s="220"/>
      <c r="D168" s="219"/>
      <c r="E168" s="605"/>
      <c r="F168" s="605"/>
    </row>
    <row r="169" spans="1:6">
      <c r="B169" s="221"/>
      <c r="C169" s="220"/>
      <c r="D169" s="219"/>
      <c r="E169" s="605"/>
      <c r="F169" s="605"/>
    </row>
    <row r="170" spans="1:6" s="223" customFormat="1">
      <c r="A170" s="732"/>
      <c r="B170" s="222"/>
      <c r="C170" s="220"/>
      <c r="D170" s="219"/>
      <c r="E170" s="605"/>
      <c r="F170" s="605"/>
    </row>
    <row r="171" spans="1:6" s="223" customFormat="1">
      <c r="A171" s="732"/>
      <c r="B171" s="221"/>
      <c r="C171" s="220"/>
      <c r="D171" s="219"/>
      <c r="E171" s="605"/>
      <c r="F171" s="605"/>
    </row>
    <row r="172" spans="1:6" s="223" customFormat="1">
      <c r="A172" s="732"/>
      <c r="B172" s="221"/>
      <c r="C172" s="220"/>
      <c r="D172" s="219"/>
      <c r="E172" s="605"/>
      <c r="F172" s="605"/>
    </row>
    <row r="173" spans="1:6" s="223" customFormat="1">
      <c r="A173" s="732"/>
      <c r="B173" s="216"/>
      <c r="C173" s="218"/>
      <c r="D173" s="217"/>
      <c r="E173" s="601"/>
      <c r="F173" s="601"/>
    </row>
    <row r="174" spans="1:6" s="223" customFormat="1">
      <c r="A174" s="732"/>
      <c r="B174" s="216"/>
      <c r="C174" s="218"/>
      <c r="D174" s="217"/>
      <c r="E174" s="601"/>
      <c r="F174" s="601"/>
    </row>
    <row r="175" spans="1:6" s="223" customFormat="1">
      <c r="A175" s="732"/>
      <c r="B175" s="221"/>
      <c r="C175" s="220"/>
      <c r="D175" s="219"/>
      <c r="E175" s="605"/>
      <c r="F175" s="605"/>
    </row>
    <row r="176" spans="1:6" s="223" customFormat="1">
      <c r="A176" s="732"/>
      <c r="B176" s="221"/>
      <c r="C176" s="220"/>
      <c r="D176" s="219"/>
      <c r="E176" s="605"/>
      <c r="F176" s="605"/>
    </row>
    <row r="177" spans="1:6" s="223" customFormat="1">
      <c r="A177" s="732"/>
      <c r="B177" s="221"/>
      <c r="C177" s="220"/>
      <c r="D177" s="219"/>
      <c r="E177" s="605"/>
      <c r="F177" s="605"/>
    </row>
    <row r="178" spans="1:6" s="223" customFormat="1">
      <c r="A178" s="732"/>
      <c r="B178" s="221"/>
      <c r="C178" s="220"/>
      <c r="D178" s="219"/>
      <c r="E178" s="605"/>
      <c r="F178" s="605"/>
    </row>
    <row r="179" spans="1:6" s="223" customFormat="1">
      <c r="A179" s="732"/>
      <c r="B179" s="221"/>
      <c r="C179" s="220"/>
      <c r="D179" s="219"/>
      <c r="E179" s="605"/>
      <c r="F179" s="605"/>
    </row>
    <row r="180" spans="1:6" s="223" customFormat="1">
      <c r="A180" s="732"/>
      <c r="B180" s="221"/>
      <c r="C180" s="220"/>
      <c r="D180" s="219"/>
      <c r="E180" s="605"/>
      <c r="F180" s="605"/>
    </row>
    <row r="181" spans="1:6" s="223" customFormat="1">
      <c r="A181" s="732"/>
      <c r="B181" s="221"/>
      <c r="C181" s="220"/>
      <c r="D181" s="219"/>
      <c r="E181" s="605"/>
      <c r="F181" s="605"/>
    </row>
    <row r="182" spans="1:6" s="223" customFormat="1">
      <c r="A182" s="732"/>
      <c r="B182" s="221"/>
      <c r="C182" s="220"/>
      <c r="D182" s="219"/>
      <c r="E182" s="605"/>
      <c r="F182" s="605"/>
    </row>
    <row r="183" spans="1:6" s="223" customFormat="1">
      <c r="A183" s="732"/>
      <c r="B183" s="221"/>
      <c r="C183" s="220"/>
      <c r="D183" s="219"/>
      <c r="E183" s="605"/>
      <c r="F183" s="605"/>
    </row>
    <row r="184" spans="1:6" s="223" customFormat="1">
      <c r="A184" s="732"/>
      <c r="B184" s="221"/>
      <c r="C184" s="220"/>
      <c r="D184" s="219"/>
      <c r="E184" s="605"/>
      <c r="F184" s="605"/>
    </row>
    <row r="185" spans="1:6" s="223" customFormat="1">
      <c r="A185" s="732"/>
      <c r="B185" s="221"/>
      <c r="C185" s="220"/>
      <c r="D185" s="219"/>
      <c r="E185" s="605"/>
      <c r="F185" s="605"/>
    </row>
    <row r="186" spans="1:6" s="223" customFormat="1">
      <c r="A186" s="732"/>
      <c r="B186" s="221"/>
      <c r="C186" s="220"/>
      <c r="D186" s="219"/>
      <c r="E186" s="605"/>
      <c r="F186" s="605"/>
    </row>
    <row r="187" spans="1:6" s="223" customFormat="1">
      <c r="A187" s="732"/>
      <c r="B187" s="221"/>
      <c r="C187" s="220"/>
      <c r="D187" s="219"/>
      <c r="E187" s="605"/>
      <c r="F187" s="605"/>
    </row>
    <row r="188" spans="1:6" s="223" customFormat="1">
      <c r="A188" s="732"/>
      <c r="B188" s="221"/>
      <c r="C188" s="220"/>
      <c r="D188" s="219"/>
      <c r="E188" s="605"/>
      <c r="F188" s="605"/>
    </row>
    <row r="189" spans="1:6" s="223" customFormat="1">
      <c r="A189" s="732"/>
      <c r="B189" s="221"/>
      <c r="C189" s="220"/>
      <c r="D189" s="219"/>
      <c r="E189" s="605"/>
      <c r="F189" s="605"/>
    </row>
    <row r="190" spans="1:6" s="223" customFormat="1">
      <c r="A190" s="732"/>
      <c r="B190" s="221"/>
      <c r="C190" s="220"/>
      <c r="D190" s="219"/>
      <c r="E190" s="605"/>
      <c r="F190" s="605"/>
    </row>
    <row r="191" spans="1:6" s="223" customFormat="1">
      <c r="A191" s="732"/>
      <c r="B191" s="221"/>
      <c r="C191" s="220"/>
      <c r="D191" s="219"/>
      <c r="E191" s="605"/>
      <c r="F191" s="605"/>
    </row>
    <row r="192" spans="1:6" s="223" customFormat="1">
      <c r="A192" s="732"/>
      <c r="B192" s="221"/>
      <c r="C192" s="220"/>
      <c r="D192" s="219"/>
      <c r="E192" s="605"/>
      <c r="F192" s="605"/>
    </row>
    <row r="193" spans="1:6" s="223" customFormat="1">
      <c r="A193" s="732"/>
      <c r="B193" s="221"/>
      <c r="C193" s="220"/>
      <c r="D193" s="219"/>
      <c r="E193" s="605"/>
      <c r="F193" s="605"/>
    </row>
    <row r="194" spans="1:6" s="223" customFormat="1">
      <c r="A194" s="732"/>
      <c r="B194" s="221"/>
      <c r="C194" s="220"/>
      <c r="D194" s="219"/>
      <c r="E194" s="605"/>
      <c r="F194" s="605"/>
    </row>
    <row r="195" spans="1:6" s="223" customFormat="1">
      <c r="A195" s="732"/>
      <c r="B195" s="221"/>
      <c r="C195" s="220"/>
      <c r="D195" s="219"/>
      <c r="E195" s="605"/>
      <c r="F195" s="605"/>
    </row>
    <row r="196" spans="1:6" s="223" customFormat="1">
      <c r="A196" s="732"/>
      <c r="B196" s="221"/>
      <c r="C196" s="220"/>
      <c r="D196" s="219"/>
      <c r="E196" s="605"/>
      <c r="F196" s="605"/>
    </row>
    <row r="197" spans="1:6" s="223" customFormat="1">
      <c r="A197" s="732"/>
      <c r="B197" s="221"/>
      <c r="C197" s="220"/>
      <c r="D197" s="219"/>
      <c r="E197" s="605"/>
      <c r="F197" s="605"/>
    </row>
    <row r="198" spans="1:6" s="223" customFormat="1">
      <c r="A198" s="732"/>
      <c r="B198" s="221"/>
      <c r="C198" s="220"/>
      <c r="D198" s="219"/>
      <c r="E198" s="605"/>
      <c r="F198" s="605"/>
    </row>
    <row r="199" spans="1:6" s="223" customFormat="1">
      <c r="A199" s="732"/>
      <c r="B199" s="221"/>
      <c r="C199" s="220"/>
      <c r="D199" s="219"/>
      <c r="E199" s="605"/>
      <c r="F199" s="605"/>
    </row>
    <row r="200" spans="1:6" s="223" customFormat="1">
      <c r="A200" s="732"/>
      <c r="B200" s="221"/>
      <c r="C200" s="220"/>
      <c r="D200" s="219"/>
      <c r="E200" s="605"/>
      <c r="F200" s="605"/>
    </row>
    <row r="201" spans="1:6" s="223" customFormat="1">
      <c r="A201" s="732"/>
      <c r="B201" s="221"/>
      <c r="C201" s="220"/>
      <c r="D201" s="219"/>
      <c r="E201" s="605"/>
      <c r="F201" s="605"/>
    </row>
    <row r="202" spans="1:6" s="223" customFormat="1">
      <c r="A202" s="732"/>
      <c r="B202" s="221"/>
      <c r="C202" s="220"/>
      <c r="D202" s="219"/>
      <c r="E202" s="605"/>
      <c r="F202" s="605"/>
    </row>
    <row r="203" spans="1:6" s="223" customFormat="1">
      <c r="A203" s="732"/>
      <c r="B203" s="221"/>
      <c r="C203" s="220"/>
      <c r="D203" s="219"/>
      <c r="E203" s="605"/>
      <c r="F203" s="605"/>
    </row>
    <row r="204" spans="1:6" s="223" customFormat="1">
      <c r="A204" s="732"/>
      <c r="B204" s="221"/>
      <c r="C204" s="220"/>
      <c r="D204" s="219"/>
      <c r="E204" s="605"/>
      <c r="F204" s="605"/>
    </row>
    <row r="205" spans="1:6" s="223" customFormat="1">
      <c r="A205" s="732"/>
      <c r="B205" s="221"/>
      <c r="C205" s="220"/>
      <c r="D205" s="219"/>
      <c r="E205" s="605"/>
      <c r="F205" s="605"/>
    </row>
    <row r="206" spans="1:6" s="223" customFormat="1">
      <c r="A206" s="732"/>
      <c r="B206" s="221"/>
      <c r="C206" s="220"/>
      <c r="D206" s="219"/>
      <c r="E206" s="605"/>
      <c r="F206" s="605"/>
    </row>
    <row r="207" spans="1:6" s="223" customFormat="1">
      <c r="A207" s="732"/>
      <c r="B207" s="221"/>
      <c r="C207" s="220"/>
      <c r="D207" s="219"/>
      <c r="E207" s="605"/>
      <c r="F207" s="605"/>
    </row>
    <row r="208" spans="1:6" s="223" customFormat="1">
      <c r="A208" s="732"/>
      <c r="B208" s="221"/>
      <c r="C208" s="220"/>
      <c r="D208" s="219"/>
      <c r="E208" s="605"/>
      <c r="F208" s="605"/>
    </row>
    <row r="209" spans="1:6" s="223" customFormat="1">
      <c r="A209" s="732"/>
      <c r="B209" s="221"/>
      <c r="C209" s="220"/>
      <c r="D209" s="219"/>
      <c r="E209" s="605"/>
      <c r="F209" s="605"/>
    </row>
    <row r="210" spans="1:6" s="223" customFormat="1">
      <c r="A210" s="732"/>
      <c r="B210" s="221"/>
      <c r="C210" s="220"/>
      <c r="D210" s="219"/>
      <c r="E210" s="605"/>
      <c r="F210" s="605"/>
    </row>
    <row r="211" spans="1:6" s="223" customFormat="1">
      <c r="A211" s="732"/>
      <c r="B211" s="224"/>
      <c r="C211" s="220"/>
      <c r="D211" s="219"/>
      <c r="E211" s="605"/>
      <c r="F211" s="605"/>
    </row>
    <row r="212" spans="1:6">
      <c r="B212" s="221"/>
      <c r="C212" s="220"/>
      <c r="D212" s="219"/>
      <c r="E212" s="605"/>
      <c r="F212" s="605"/>
    </row>
    <row r="213" spans="1:6">
      <c r="B213" s="221"/>
      <c r="C213" s="220"/>
      <c r="D213" s="219"/>
      <c r="E213" s="605"/>
      <c r="F213" s="605"/>
    </row>
    <row r="214" spans="1:6" s="223" customFormat="1">
      <c r="A214" s="732"/>
      <c r="B214" s="222"/>
      <c r="C214" s="220"/>
      <c r="D214" s="219"/>
      <c r="E214" s="605"/>
      <c r="F214" s="605"/>
    </row>
    <row r="215" spans="1:6" s="223" customFormat="1">
      <c r="A215" s="732"/>
      <c r="B215" s="221"/>
      <c r="C215" s="220"/>
      <c r="D215" s="219"/>
      <c r="E215" s="605"/>
      <c r="F215" s="605"/>
    </row>
    <row r="216" spans="1:6" s="223" customFormat="1">
      <c r="A216" s="732"/>
      <c r="B216" s="221"/>
      <c r="C216" s="220"/>
      <c r="D216" s="219"/>
      <c r="E216" s="605"/>
      <c r="F216" s="605"/>
    </row>
    <row r="217" spans="1:6" s="223" customFormat="1">
      <c r="A217" s="732"/>
      <c r="B217" s="216"/>
      <c r="C217" s="218"/>
      <c r="D217" s="217"/>
      <c r="E217" s="601"/>
      <c r="F217" s="601"/>
    </row>
    <row r="218" spans="1:6" s="223" customFormat="1">
      <c r="A218" s="732"/>
      <c r="B218" s="216"/>
      <c r="C218" s="218"/>
      <c r="D218" s="217"/>
      <c r="E218" s="601"/>
      <c r="F218" s="601"/>
    </row>
    <row r="219" spans="1:6" s="223" customFormat="1">
      <c r="A219" s="732"/>
      <c r="B219" s="221"/>
      <c r="C219" s="220"/>
      <c r="D219" s="219"/>
      <c r="E219" s="605"/>
      <c r="F219" s="605"/>
    </row>
    <row r="220" spans="1:6" s="223" customFormat="1">
      <c r="A220" s="732"/>
      <c r="B220" s="221"/>
      <c r="C220" s="220"/>
      <c r="D220" s="219"/>
      <c r="E220" s="605"/>
      <c r="F220" s="605"/>
    </row>
    <row r="221" spans="1:6" s="223" customFormat="1">
      <c r="A221" s="732"/>
      <c r="B221" s="221"/>
      <c r="C221" s="220"/>
      <c r="D221" s="219"/>
      <c r="E221" s="605"/>
      <c r="F221" s="605"/>
    </row>
    <row r="222" spans="1:6" s="223" customFormat="1">
      <c r="A222" s="732"/>
      <c r="B222" s="221"/>
      <c r="C222" s="220"/>
      <c r="D222" s="219"/>
      <c r="E222" s="605"/>
      <c r="F222" s="605"/>
    </row>
    <row r="223" spans="1:6" s="223" customFormat="1">
      <c r="A223" s="732"/>
      <c r="B223" s="221"/>
      <c r="C223" s="220"/>
      <c r="D223" s="219"/>
      <c r="E223" s="605"/>
      <c r="F223" s="605"/>
    </row>
    <row r="224" spans="1:6" s="223" customFormat="1">
      <c r="A224" s="732"/>
      <c r="B224" s="221"/>
      <c r="C224" s="220"/>
      <c r="D224" s="219"/>
      <c r="E224" s="605"/>
      <c r="F224" s="605"/>
    </row>
    <row r="225" spans="1:6" s="223" customFormat="1">
      <c r="A225" s="732"/>
      <c r="B225" s="221"/>
      <c r="C225" s="220"/>
      <c r="D225" s="219"/>
      <c r="E225" s="605"/>
      <c r="F225" s="605"/>
    </row>
    <row r="226" spans="1:6" s="223" customFormat="1">
      <c r="A226" s="732"/>
      <c r="B226" s="221"/>
      <c r="C226" s="220"/>
      <c r="D226" s="219"/>
      <c r="E226" s="605"/>
      <c r="F226" s="605"/>
    </row>
    <row r="227" spans="1:6" s="223" customFormat="1">
      <c r="A227" s="732"/>
      <c r="B227" s="221"/>
      <c r="C227" s="220"/>
      <c r="D227" s="219"/>
      <c r="E227" s="605"/>
      <c r="F227" s="605"/>
    </row>
    <row r="228" spans="1:6" s="223" customFormat="1">
      <c r="A228" s="732"/>
      <c r="B228" s="221"/>
      <c r="C228" s="220"/>
      <c r="D228" s="219"/>
      <c r="E228" s="605"/>
      <c r="F228" s="605"/>
    </row>
    <row r="229" spans="1:6" s="223" customFormat="1">
      <c r="A229" s="732"/>
      <c r="B229" s="221"/>
      <c r="C229" s="220"/>
      <c r="D229" s="219"/>
      <c r="E229" s="605"/>
      <c r="F229" s="605"/>
    </row>
    <row r="230" spans="1:6" s="223" customFormat="1">
      <c r="A230" s="732"/>
      <c r="B230" s="221"/>
      <c r="C230" s="220"/>
      <c r="D230" s="219"/>
      <c r="E230" s="605"/>
      <c r="F230" s="605"/>
    </row>
    <row r="231" spans="1:6" s="223" customFormat="1">
      <c r="A231" s="732"/>
      <c r="B231" s="221"/>
      <c r="C231" s="220"/>
      <c r="D231" s="219"/>
      <c r="E231" s="605"/>
      <c r="F231" s="605"/>
    </row>
    <row r="232" spans="1:6" s="223" customFormat="1">
      <c r="A232" s="732"/>
      <c r="B232" s="221"/>
      <c r="C232" s="220"/>
      <c r="D232" s="219"/>
      <c r="E232" s="605"/>
      <c r="F232" s="605"/>
    </row>
    <row r="233" spans="1:6" s="223" customFormat="1">
      <c r="A233" s="732"/>
      <c r="B233" s="221"/>
      <c r="C233" s="220"/>
      <c r="D233" s="219"/>
      <c r="E233" s="605"/>
      <c r="F233" s="605"/>
    </row>
    <row r="234" spans="1:6" s="223" customFormat="1">
      <c r="A234" s="732"/>
      <c r="B234" s="221"/>
      <c r="C234" s="220"/>
      <c r="D234" s="219"/>
      <c r="E234" s="605"/>
      <c r="F234" s="605"/>
    </row>
    <row r="235" spans="1:6" s="223" customFormat="1">
      <c r="A235" s="732"/>
      <c r="B235" s="221"/>
      <c r="C235" s="220"/>
      <c r="D235" s="219"/>
      <c r="E235" s="605"/>
      <c r="F235" s="605"/>
    </row>
    <row r="236" spans="1:6" s="223" customFormat="1">
      <c r="A236" s="732"/>
      <c r="B236" s="221"/>
      <c r="C236" s="220"/>
      <c r="D236" s="219"/>
      <c r="E236" s="605"/>
      <c r="F236" s="605"/>
    </row>
    <row r="237" spans="1:6" s="223" customFormat="1">
      <c r="A237" s="732"/>
      <c r="B237" s="221"/>
      <c r="C237" s="220"/>
      <c r="D237" s="219"/>
      <c r="E237" s="605"/>
      <c r="F237" s="605"/>
    </row>
    <row r="238" spans="1:6" s="223" customFormat="1">
      <c r="A238" s="732"/>
      <c r="B238" s="221"/>
      <c r="C238" s="220"/>
      <c r="D238" s="219"/>
      <c r="E238" s="605"/>
      <c r="F238" s="605"/>
    </row>
    <row r="239" spans="1:6" s="223" customFormat="1">
      <c r="A239" s="732"/>
      <c r="B239" s="221"/>
      <c r="C239" s="220"/>
      <c r="D239" s="219"/>
      <c r="E239" s="605"/>
      <c r="F239" s="605"/>
    </row>
    <row r="240" spans="1:6" s="223" customFormat="1">
      <c r="A240" s="732"/>
      <c r="B240" s="221"/>
      <c r="C240" s="220"/>
      <c r="D240" s="219"/>
      <c r="E240" s="605"/>
      <c r="F240" s="605"/>
    </row>
    <row r="241" spans="1:6" s="223" customFormat="1">
      <c r="A241" s="732"/>
      <c r="B241" s="221"/>
      <c r="C241" s="220"/>
      <c r="D241" s="219"/>
      <c r="E241" s="605"/>
      <c r="F241" s="605"/>
    </row>
    <row r="242" spans="1:6" s="223" customFormat="1">
      <c r="A242" s="732"/>
      <c r="B242" s="221"/>
      <c r="C242" s="220"/>
      <c r="D242" s="219"/>
      <c r="E242" s="605"/>
      <c r="F242" s="605"/>
    </row>
    <row r="243" spans="1:6" s="223" customFormat="1">
      <c r="A243" s="732"/>
      <c r="B243" s="221"/>
      <c r="C243" s="220"/>
      <c r="D243" s="219"/>
      <c r="E243" s="605"/>
      <c r="F243" s="605"/>
    </row>
    <row r="244" spans="1:6" s="223" customFormat="1">
      <c r="A244" s="732"/>
      <c r="B244" s="221"/>
      <c r="C244" s="220"/>
      <c r="D244" s="219"/>
      <c r="E244" s="605"/>
      <c r="F244" s="605"/>
    </row>
    <row r="245" spans="1:6" s="223" customFormat="1">
      <c r="A245" s="732"/>
      <c r="B245" s="221"/>
      <c r="C245" s="220"/>
      <c r="D245" s="219"/>
      <c r="E245" s="605"/>
      <c r="F245" s="605"/>
    </row>
    <row r="246" spans="1:6" s="223" customFormat="1">
      <c r="A246" s="732"/>
      <c r="B246" s="221"/>
      <c r="C246" s="220"/>
      <c r="D246" s="219"/>
      <c r="E246" s="605"/>
      <c r="F246" s="605"/>
    </row>
    <row r="247" spans="1:6" s="223" customFormat="1">
      <c r="A247" s="732"/>
      <c r="B247" s="221"/>
      <c r="C247" s="220"/>
      <c r="D247" s="219"/>
      <c r="E247" s="605"/>
      <c r="F247" s="605"/>
    </row>
    <row r="248" spans="1:6" s="223" customFormat="1">
      <c r="A248" s="732"/>
      <c r="B248" s="221"/>
      <c r="C248" s="220"/>
      <c r="D248" s="219"/>
      <c r="E248" s="605"/>
      <c r="F248" s="605"/>
    </row>
    <row r="249" spans="1:6" s="223" customFormat="1">
      <c r="A249" s="732"/>
      <c r="B249" s="221"/>
      <c r="C249" s="220"/>
      <c r="D249" s="219"/>
      <c r="E249" s="605"/>
      <c r="F249" s="605"/>
    </row>
    <row r="250" spans="1:6" s="223" customFormat="1">
      <c r="A250" s="732"/>
      <c r="B250" s="221"/>
      <c r="C250" s="220"/>
      <c r="D250" s="219"/>
      <c r="E250" s="605"/>
      <c r="F250" s="605"/>
    </row>
    <row r="251" spans="1:6" s="223" customFormat="1">
      <c r="A251" s="732"/>
      <c r="B251" s="221"/>
      <c r="C251" s="220"/>
      <c r="D251" s="219"/>
      <c r="E251" s="605"/>
      <c r="F251" s="605"/>
    </row>
    <row r="252" spans="1:6" s="223" customFormat="1">
      <c r="A252" s="732"/>
      <c r="B252" s="221"/>
      <c r="C252" s="220"/>
      <c r="D252" s="219"/>
      <c r="E252" s="605"/>
      <c r="F252" s="605"/>
    </row>
    <row r="253" spans="1:6" s="223" customFormat="1">
      <c r="A253" s="732"/>
      <c r="B253" s="221"/>
      <c r="C253" s="220"/>
      <c r="D253" s="219"/>
      <c r="E253" s="605"/>
      <c r="F253" s="605"/>
    </row>
    <row r="254" spans="1:6" s="223" customFormat="1">
      <c r="A254" s="732"/>
      <c r="B254" s="221"/>
      <c r="C254" s="220"/>
      <c r="D254" s="219"/>
      <c r="E254" s="605"/>
      <c r="F254" s="605"/>
    </row>
    <row r="255" spans="1:6" s="223" customFormat="1">
      <c r="A255" s="732"/>
      <c r="B255" s="224"/>
      <c r="C255" s="220"/>
      <c r="D255" s="219"/>
      <c r="E255" s="605"/>
      <c r="F255" s="605"/>
    </row>
    <row r="256" spans="1:6">
      <c r="B256" s="221"/>
      <c r="C256" s="220"/>
      <c r="D256" s="219"/>
      <c r="E256" s="605"/>
      <c r="F256" s="605"/>
    </row>
    <row r="257" spans="1:6">
      <c r="B257" s="221"/>
      <c r="C257" s="220"/>
      <c r="D257" s="219"/>
      <c r="E257" s="605"/>
      <c r="F257" s="605"/>
    </row>
    <row r="258" spans="1:6" s="223" customFormat="1">
      <c r="A258" s="732"/>
      <c r="B258" s="222"/>
      <c r="C258" s="220"/>
      <c r="D258" s="219"/>
      <c r="E258" s="605"/>
      <c r="F258" s="605"/>
    </row>
    <row r="259" spans="1:6" s="223" customFormat="1">
      <c r="A259" s="732"/>
      <c r="B259" s="221"/>
      <c r="C259" s="220"/>
      <c r="D259" s="219"/>
      <c r="E259" s="605"/>
      <c r="F259" s="605"/>
    </row>
    <row r="260" spans="1:6" s="223" customFormat="1">
      <c r="A260" s="732"/>
      <c r="B260" s="221"/>
      <c r="C260" s="220"/>
      <c r="D260" s="219"/>
      <c r="E260" s="605"/>
      <c r="F260" s="605"/>
    </row>
    <row r="261" spans="1:6" s="223" customFormat="1">
      <c r="A261" s="732"/>
      <c r="B261" s="216"/>
      <c r="C261" s="218"/>
      <c r="D261" s="217"/>
      <c r="E261" s="601"/>
      <c r="F261" s="601"/>
    </row>
    <row r="262" spans="1:6" s="223" customFormat="1">
      <c r="A262" s="732"/>
      <c r="B262" s="216"/>
      <c r="C262" s="218"/>
      <c r="D262" s="217"/>
      <c r="E262" s="601"/>
      <c r="F262" s="601"/>
    </row>
    <row r="263" spans="1:6" s="223" customFormat="1">
      <c r="A263" s="732"/>
      <c r="B263" s="221"/>
      <c r="C263" s="220"/>
      <c r="D263" s="219"/>
      <c r="E263" s="605"/>
      <c r="F263" s="605"/>
    </row>
    <row r="264" spans="1:6" s="223" customFormat="1">
      <c r="A264" s="732"/>
      <c r="B264" s="221"/>
      <c r="C264" s="220"/>
      <c r="D264" s="219"/>
      <c r="E264" s="605"/>
      <c r="F264" s="605"/>
    </row>
    <row r="265" spans="1:6" s="223" customFormat="1">
      <c r="A265" s="732"/>
      <c r="B265" s="221"/>
      <c r="C265" s="220"/>
      <c r="D265" s="219"/>
      <c r="E265" s="605"/>
      <c r="F265" s="605"/>
    </row>
    <row r="266" spans="1:6" s="223" customFormat="1">
      <c r="A266" s="732"/>
      <c r="B266" s="221"/>
      <c r="C266" s="220"/>
      <c r="D266" s="219"/>
      <c r="E266" s="605"/>
      <c r="F266" s="605"/>
    </row>
    <row r="267" spans="1:6" s="223" customFormat="1">
      <c r="A267" s="732"/>
      <c r="B267" s="221"/>
      <c r="C267" s="220"/>
      <c r="D267" s="219"/>
      <c r="E267" s="605"/>
      <c r="F267" s="605"/>
    </row>
    <row r="268" spans="1:6" s="223" customFormat="1">
      <c r="A268" s="732"/>
      <c r="B268" s="221"/>
      <c r="C268" s="220"/>
      <c r="D268" s="219"/>
      <c r="E268" s="605"/>
      <c r="F268" s="605"/>
    </row>
    <row r="269" spans="1:6" s="223" customFormat="1">
      <c r="A269" s="732"/>
      <c r="B269" s="221"/>
      <c r="C269" s="220"/>
      <c r="D269" s="219"/>
      <c r="E269" s="605"/>
      <c r="F269" s="605"/>
    </row>
    <row r="270" spans="1:6" s="223" customFormat="1">
      <c r="A270" s="732"/>
      <c r="B270" s="221"/>
      <c r="C270" s="220"/>
      <c r="D270" s="219"/>
      <c r="E270" s="605"/>
      <c r="F270" s="605"/>
    </row>
    <row r="271" spans="1:6" s="223" customFormat="1">
      <c r="A271" s="732"/>
      <c r="B271" s="221"/>
      <c r="C271" s="220"/>
      <c r="D271" s="219"/>
      <c r="E271" s="605"/>
      <c r="F271" s="605"/>
    </row>
    <row r="272" spans="1:6" s="223" customFormat="1">
      <c r="A272" s="732"/>
      <c r="B272" s="221"/>
      <c r="C272" s="220"/>
      <c r="D272" s="219"/>
      <c r="E272" s="605"/>
      <c r="F272" s="605"/>
    </row>
    <row r="273" spans="1:6" s="223" customFormat="1">
      <c r="A273" s="732"/>
      <c r="B273" s="221"/>
      <c r="C273" s="220"/>
      <c r="D273" s="219"/>
      <c r="E273" s="605"/>
      <c r="F273" s="605"/>
    </row>
    <row r="274" spans="1:6" s="223" customFormat="1">
      <c r="A274" s="732"/>
      <c r="B274" s="221"/>
      <c r="C274" s="220"/>
      <c r="D274" s="219"/>
      <c r="E274" s="605"/>
      <c r="F274" s="605"/>
    </row>
    <row r="275" spans="1:6" s="223" customFormat="1">
      <c r="A275" s="732"/>
      <c r="B275" s="221"/>
      <c r="C275" s="220"/>
      <c r="D275" s="219"/>
      <c r="E275" s="605"/>
      <c r="F275" s="605"/>
    </row>
    <row r="276" spans="1:6" s="223" customFormat="1">
      <c r="A276" s="732"/>
      <c r="B276" s="221"/>
      <c r="C276" s="220"/>
      <c r="D276" s="219"/>
      <c r="E276" s="605"/>
      <c r="F276" s="605"/>
    </row>
    <row r="277" spans="1:6" s="223" customFormat="1">
      <c r="A277" s="732"/>
      <c r="B277" s="221"/>
      <c r="C277" s="220"/>
      <c r="D277" s="219"/>
      <c r="E277" s="605"/>
      <c r="F277" s="605"/>
    </row>
    <row r="278" spans="1:6" s="223" customFormat="1">
      <c r="A278" s="732"/>
      <c r="B278" s="221"/>
      <c r="C278" s="220"/>
      <c r="D278" s="219"/>
      <c r="E278" s="605"/>
      <c r="F278" s="605"/>
    </row>
    <row r="279" spans="1:6" s="223" customFormat="1">
      <c r="A279" s="732"/>
      <c r="B279" s="221"/>
      <c r="C279" s="220"/>
      <c r="D279" s="219"/>
      <c r="E279" s="605"/>
      <c r="F279" s="605"/>
    </row>
    <row r="280" spans="1:6" s="223" customFormat="1">
      <c r="A280" s="732"/>
      <c r="B280" s="221"/>
      <c r="C280" s="220"/>
      <c r="D280" s="219"/>
      <c r="E280" s="605"/>
      <c r="F280" s="605"/>
    </row>
    <row r="281" spans="1:6" s="223" customFormat="1">
      <c r="A281" s="732"/>
      <c r="B281" s="221"/>
      <c r="C281" s="220"/>
      <c r="D281" s="219"/>
      <c r="E281" s="605"/>
      <c r="F281" s="605"/>
    </row>
    <row r="282" spans="1:6" s="223" customFormat="1">
      <c r="A282" s="732"/>
      <c r="B282" s="221"/>
      <c r="C282" s="220"/>
      <c r="D282" s="219"/>
      <c r="E282" s="605"/>
      <c r="F282" s="605"/>
    </row>
    <row r="283" spans="1:6" s="223" customFormat="1">
      <c r="A283" s="732"/>
      <c r="B283" s="221"/>
      <c r="C283" s="220"/>
      <c r="D283" s="219"/>
      <c r="E283" s="605"/>
      <c r="F283" s="605"/>
    </row>
    <row r="284" spans="1:6" s="223" customFormat="1">
      <c r="A284" s="732"/>
      <c r="B284" s="221"/>
      <c r="C284" s="220"/>
      <c r="D284" s="219"/>
      <c r="E284" s="605"/>
      <c r="F284" s="605"/>
    </row>
    <row r="285" spans="1:6" s="223" customFormat="1">
      <c r="A285" s="732"/>
      <c r="B285" s="221"/>
      <c r="C285" s="220"/>
      <c r="D285" s="219"/>
      <c r="E285" s="605"/>
      <c r="F285" s="605"/>
    </row>
    <row r="286" spans="1:6" s="223" customFormat="1">
      <c r="A286" s="732"/>
      <c r="B286" s="221"/>
      <c r="C286" s="220"/>
      <c r="D286" s="219"/>
      <c r="E286" s="605"/>
      <c r="F286" s="605"/>
    </row>
    <row r="287" spans="1:6" s="223" customFormat="1">
      <c r="A287" s="732"/>
      <c r="B287" s="221"/>
      <c r="C287" s="220"/>
      <c r="D287" s="219"/>
      <c r="E287" s="605"/>
      <c r="F287" s="605"/>
    </row>
    <row r="288" spans="1:6" s="223" customFormat="1">
      <c r="A288" s="732"/>
      <c r="B288" s="221"/>
      <c r="C288" s="220"/>
      <c r="D288" s="219"/>
      <c r="E288" s="605"/>
      <c r="F288" s="605"/>
    </row>
    <row r="289" spans="1:7" s="223" customFormat="1">
      <c r="A289" s="732"/>
      <c r="B289" s="221"/>
      <c r="C289" s="220"/>
      <c r="D289" s="219"/>
      <c r="E289" s="605"/>
      <c r="F289" s="605"/>
    </row>
    <row r="290" spans="1:7" s="223" customFormat="1">
      <c r="A290" s="732"/>
      <c r="B290" s="221"/>
      <c r="C290" s="220"/>
      <c r="D290" s="219"/>
      <c r="E290" s="605"/>
      <c r="F290" s="605"/>
    </row>
    <row r="291" spans="1:7" s="223" customFormat="1">
      <c r="A291" s="732"/>
      <c r="B291" s="221"/>
      <c r="C291" s="220"/>
      <c r="D291" s="219"/>
      <c r="E291" s="605"/>
      <c r="F291" s="605"/>
    </row>
    <row r="292" spans="1:7" s="223" customFormat="1">
      <c r="A292" s="732"/>
      <c r="B292" s="221"/>
      <c r="C292" s="220"/>
      <c r="D292" s="219"/>
      <c r="E292" s="605"/>
      <c r="F292" s="605"/>
    </row>
    <row r="293" spans="1:7" s="223" customFormat="1">
      <c r="A293" s="732"/>
      <c r="B293" s="221"/>
      <c r="C293" s="220"/>
      <c r="D293" s="219"/>
      <c r="E293" s="605"/>
      <c r="F293" s="605"/>
    </row>
    <row r="294" spans="1:7" s="223" customFormat="1">
      <c r="A294" s="732"/>
      <c r="B294" s="221"/>
      <c r="C294" s="220"/>
      <c r="D294" s="219"/>
      <c r="E294" s="605"/>
      <c r="F294" s="605"/>
    </row>
    <row r="295" spans="1:7" s="223" customFormat="1">
      <c r="A295" s="732"/>
      <c r="B295" s="221"/>
      <c r="C295" s="220"/>
      <c r="D295" s="219"/>
      <c r="E295" s="605"/>
      <c r="F295" s="605"/>
    </row>
    <row r="296" spans="1:7" s="223" customFormat="1">
      <c r="A296" s="732"/>
      <c r="B296" s="221"/>
      <c r="C296" s="220"/>
      <c r="D296" s="219"/>
      <c r="E296" s="605"/>
      <c r="F296" s="605"/>
    </row>
    <row r="297" spans="1:7" s="223" customFormat="1">
      <c r="A297" s="732"/>
      <c r="B297" s="224"/>
      <c r="C297" s="220"/>
      <c r="D297" s="219"/>
      <c r="E297" s="605"/>
      <c r="F297" s="605"/>
    </row>
    <row r="298" spans="1:7">
      <c r="B298" s="221"/>
      <c r="C298" s="220"/>
      <c r="D298" s="219"/>
      <c r="E298" s="605"/>
      <c r="F298" s="605"/>
    </row>
    <row r="299" spans="1:7">
      <c r="B299" s="221"/>
      <c r="C299" s="220"/>
      <c r="D299" s="219"/>
      <c r="E299" s="605"/>
      <c r="F299" s="605"/>
    </row>
    <row r="300" spans="1:7">
      <c r="B300" s="222"/>
      <c r="C300" s="220"/>
      <c r="D300" s="219"/>
      <c r="E300" s="605"/>
      <c r="F300" s="605"/>
    </row>
    <row r="301" spans="1:7">
      <c r="B301" s="221"/>
      <c r="C301" s="220"/>
      <c r="D301" s="219"/>
      <c r="E301" s="605"/>
      <c r="F301" s="605"/>
    </row>
    <row r="302" spans="1:7">
      <c r="A302" s="734"/>
      <c r="B302" s="221"/>
      <c r="C302" s="220"/>
      <c r="D302" s="219"/>
      <c r="E302" s="605"/>
      <c r="F302" s="605"/>
    </row>
    <row r="304" spans="1:7" s="225" customFormat="1">
      <c r="A304" s="732"/>
      <c r="B304" s="216"/>
      <c r="C304" s="218"/>
      <c r="D304" s="217"/>
      <c r="E304" s="601"/>
      <c r="F304" s="601"/>
      <c r="G304" s="216"/>
    </row>
    <row r="305" spans="1:7" s="225" customFormat="1">
      <c r="A305" s="732"/>
      <c r="B305" s="221"/>
      <c r="C305" s="220"/>
      <c r="D305" s="219"/>
      <c r="E305" s="601"/>
      <c r="F305" s="601"/>
      <c r="G305" s="216"/>
    </row>
    <row r="306" spans="1:7" s="225" customFormat="1">
      <c r="A306" s="732"/>
      <c r="B306" s="221"/>
      <c r="C306" s="220"/>
      <c r="D306" s="219"/>
      <c r="E306" s="601"/>
      <c r="F306" s="601"/>
      <c r="G306" s="216"/>
    </row>
    <row r="307" spans="1:7" s="225" customFormat="1">
      <c r="A307" s="732"/>
      <c r="B307" s="221"/>
      <c r="C307" s="220"/>
      <c r="D307" s="219"/>
      <c r="E307" s="601"/>
      <c r="F307" s="601"/>
      <c r="G307" s="216"/>
    </row>
    <row r="308" spans="1:7" s="225" customFormat="1">
      <c r="A308" s="732"/>
      <c r="B308" s="221"/>
      <c r="C308" s="220"/>
      <c r="D308" s="219"/>
      <c r="E308" s="601"/>
      <c r="F308" s="601"/>
      <c r="G308" s="216"/>
    </row>
    <row r="309" spans="1:7" s="225" customFormat="1">
      <c r="A309" s="732"/>
      <c r="B309" s="221"/>
      <c r="C309" s="220"/>
      <c r="D309" s="219"/>
      <c r="E309" s="601"/>
      <c r="F309" s="601"/>
      <c r="G309" s="216"/>
    </row>
    <row r="310" spans="1:7" s="225" customFormat="1">
      <c r="A310" s="732"/>
      <c r="B310" s="221"/>
      <c r="C310" s="220"/>
      <c r="D310" s="219"/>
      <c r="E310" s="601"/>
      <c r="F310" s="601"/>
      <c r="G310" s="216"/>
    </row>
    <row r="311" spans="1:7" s="225" customFormat="1">
      <c r="A311" s="732"/>
      <c r="B311" s="221"/>
      <c r="C311" s="220"/>
      <c r="D311" s="219"/>
      <c r="E311" s="601"/>
      <c r="F311" s="601"/>
      <c r="G311" s="216"/>
    </row>
    <row r="312" spans="1:7" s="225" customFormat="1">
      <c r="A312" s="732"/>
      <c r="B312" s="221"/>
      <c r="C312" s="220"/>
      <c r="D312" s="219"/>
      <c r="E312" s="601"/>
      <c r="F312" s="601"/>
      <c r="G312" s="216"/>
    </row>
    <row r="313" spans="1:7" s="225" customFormat="1">
      <c r="A313" s="732"/>
      <c r="B313" s="221"/>
      <c r="C313" s="220"/>
      <c r="D313" s="219"/>
      <c r="E313" s="601"/>
      <c r="F313" s="601"/>
      <c r="G313" s="216"/>
    </row>
    <row r="314" spans="1:7" s="225" customFormat="1">
      <c r="A314" s="732"/>
      <c r="B314" s="221"/>
      <c r="C314" s="220"/>
      <c r="D314" s="219"/>
      <c r="E314" s="601"/>
      <c r="F314" s="601"/>
      <c r="G314" s="216"/>
    </row>
    <row r="315" spans="1:7" s="225" customFormat="1">
      <c r="A315" s="732"/>
      <c r="B315" s="221"/>
      <c r="C315" s="220"/>
      <c r="D315" s="219"/>
      <c r="E315" s="601"/>
      <c r="F315" s="601"/>
      <c r="G315" s="216"/>
    </row>
    <row r="316" spans="1:7" s="225" customFormat="1">
      <c r="A316" s="732"/>
      <c r="B316" s="221"/>
      <c r="C316" s="220"/>
      <c r="D316" s="219"/>
      <c r="E316" s="601"/>
      <c r="F316" s="601"/>
      <c r="G316" s="216"/>
    </row>
    <row r="317" spans="1:7" s="225" customFormat="1">
      <c r="A317" s="732"/>
      <c r="B317" s="221"/>
      <c r="C317" s="220"/>
      <c r="D317" s="219"/>
      <c r="E317" s="601"/>
      <c r="F317" s="601"/>
      <c r="G317" s="216"/>
    </row>
    <row r="318" spans="1:7" s="225" customFormat="1">
      <c r="A318" s="732"/>
      <c r="B318" s="221"/>
      <c r="C318" s="220"/>
      <c r="D318" s="219"/>
      <c r="E318" s="601"/>
      <c r="F318" s="601"/>
      <c r="G318" s="216"/>
    </row>
    <row r="319" spans="1:7" s="225" customFormat="1">
      <c r="A319" s="732"/>
      <c r="B319" s="221"/>
      <c r="C319" s="220"/>
      <c r="D319" s="219"/>
      <c r="E319" s="601"/>
      <c r="F319" s="601"/>
      <c r="G319" s="216"/>
    </row>
    <row r="320" spans="1:7" s="225" customFormat="1">
      <c r="A320" s="732"/>
      <c r="B320" s="221"/>
      <c r="C320" s="220"/>
      <c r="D320" s="219"/>
      <c r="E320" s="601"/>
      <c r="F320" s="601"/>
      <c r="G320" s="216"/>
    </row>
    <row r="321" spans="1:7" s="225" customFormat="1">
      <c r="A321" s="732"/>
      <c r="B321" s="221"/>
      <c r="C321" s="220"/>
      <c r="D321" s="219"/>
      <c r="E321" s="601"/>
      <c r="F321" s="601"/>
      <c r="G321" s="216"/>
    </row>
    <row r="322" spans="1:7" s="225" customFormat="1">
      <c r="A322" s="732"/>
      <c r="B322" s="221"/>
      <c r="C322" s="220"/>
      <c r="D322" s="219"/>
      <c r="E322" s="601"/>
      <c r="F322" s="601"/>
      <c r="G322" s="216"/>
    </row>
    <row r="323" spans="1:7" s="225" customFormat="1">
      <c r="A323" s="732"/>
      <c r="B323" s="221"/>
      <c r="C323" s="220"/>
      <c r="D323" s="219"/>
      <c r="E323" s="601"/>
      <c r="F323" s="601"/>
      <c r="G323" s="216"/>
    </row>
    <row r="324" spans="1:7" s="225" customFormat="1">
      <c r="A324" s="732"/>
      <c r="B324" s="221"/>
      <c r="C324" s="220"/>
      <c r="D324" s="219"/>
      <c r="E324" s="601"/>
      <c r="F324" s="601"/>
      <c r="G324" s="216"/>
    </row>
    <row r="325" spans="1:7" s="225" customFormat="1">
      <c r="A325" s="732"/>
      <c r="B325" s="221"/>
      <c r="C325" s="220"/>
      <c r="D325" s="219"/>
      <c r="E325" s="601"/>
      <c r="F325" s="601"/>
      <c r="G325" s="216"/>
    </row>
    <row r="326" spans="1:7" s="225" customFormat="1">
      <c r="A326" s="732"/>
      <c r="B326" s="221"/>
      <c r="C326" s="220"/>
      <c r="D326" s="219"/>
      <c r="E326" s="601"/>
      <c r="F326" s="601"/>
      <c r="G326" s="216"/>
    </row>
    <row r="327" spans="1:7" s="225" customFormat="1">
      <c r="A327" s="732"/>
      <c r="B327" s="221"/>
      <c r="C327" s="220"/>
      <c r="D327" s="219"/>
      <c r="E327" s="601"/>
      <c r="F327" s="601"/>
      <c r="G327" s="216"/>
    </row>
    <row r="328" spans="1:7" s="225" customFormat="1">
      <c r="A328" s="732"/>
      <c r="B328" s="221"/>
      <c r="C328" s="220"/>
      <c r="D328" s="219"/>
      <c r="E328" s="601"/>
      <c r="F328" s="601"/>
      <c r="G328" s="216"/>
    </row>
    <row r="329" spans="1:7" s="225" customFormat="1">
      <c r="A329" s="732"/>
      <c r="B329" s="221"/>
      <c r="C329" s="220"/>
      <c r="D329" s="219"/>
      <c r="E329" s="601"/>
      <c r="F329" s="601"/>
      <c r="G329" s="216"/>
    </row>
    <row r="330" spans="1:7" s="225" customFormat="1">
      <c r="A330" s="732"/>
      <c r="B330" s="221"/>
      <c r="C330" s="220"/>
      <c r="D330" s="219"/>
      <c r="E330" s="601"/>
      <c r="F330" s="601"/>
      <c r="G330" s="216"/>
    </row>
    <row r="331" spans="1:7" s="225" customFormat="1">
      <c r="A331" s="732"/>
      <c r="B331" s="221"/>
      <c r="C331" s="220"/>
      <c r="D331" s="219"/>
      <c r="E331" s="601"/>
      <c r="F331" s="601"/>
      <c r="G331" s="216"/>
    </row>
    <row r="332" spans="1:7" s="225" customFormat="1">
      <c r="A332" s="732"/>
      <c r="B332" s="221"/>
      <c r="C332" s="220"/>
      <c r="D332" s="219"/>
      <c r="E332" s="601"/>
      <c r="F332" s="601"/>
      <c r="G332" s="216"/>
    </row>
    <row r="333" spans="1:7" s="225" customFormat="1">
      <c r="A333" s="732"/>
      <c r="B333" s="221"/>
      <c r="C333" s="220"/>
      <c r="D333" s="219"/>
      <c r="E333" s="601"/>
      <c r="F333" s="601"/>
      <c r="G333" s="216"/>
    </row>
    <row r="334" spans="1:7" s="225" customFormat="1">
      <c r="A334" s="732"/>
      <c r="B334" s="221"/>
      <c r="C334" s="220"/>
      <c r="D334" s="219"/>
      <c r="E334" s="601"/>
      <c r="F334" s="601"/>
      <c r="G334" s="216"/>
    </row>
    <row r="335" spans="1:7" s="225" customFormat="1">
      <c r="A335" s="732"/>
      <c r="B335" s="221"/>
      <c r="C335" s="220"/>
      <c r="D335" s="219"/>
      <c r="E335" s="601"/>
      <c r="F335" s="601"/>
      <c r="G335" s="216"/>
    </row>
    <row r="336" spans="1:7" s="225" customFormat="1">
      <c r="A336" s="732"/>
      <c r="B336" s="221"/>
      <c r="C336" s="220"/>
      <c r="D336" s="219"/>
      <c r="E336" s="601"/>
      <c r="F336" s="601"/>
      <c r="G336" s="216"/>
    </row>
    <row r="337" spans="1:7" s="225" customFormat="1">
      <c r="A337" s="732"/>
      <c r="B337" s="221"/>
      <c r="C337" s="220"/>
      <c r="D337" s="219"/>
      <c r="E337" s="601"/>
      <c r="F337" s="601"/>
      <c r="G337" s="216"/>
    </row>
    <row r="338" spans="1:7" s="225" customFormat="1">
      <c r="A338" s="732"/>
      <c r="B338" s="221"/>
      <c r="C338" s="220"/>
      <c r="D338" s="219"/>
      <c r="E338" s="601"/>
      <c r="F338" s="601"/>
      <c r="G338" s="216"/>
    </row>
    <row r="339" spans="1:7" s="225" customFormat="1">
      <c r="A339" s="732"/>
      <c r="B339" s="221"/>
      <c r="C339" s="220"/>
      <c r="D339" s="219"/>
      <c r="E339" s="601"/>
      <c r="F339" s="601"/>
      <c r="G339" s="216"/>
    </row>
    <row r="340" spans="1:7" s="225" customFormat="1">
      <c r="A340" s="732"/>
      <c r="B340" s="221"/>
      <c r="C340" s="220"/>
      <c r="D340" s="219"/>
      <c r="E340" s="601"/>
      <c r="F340" s="601"/>
      <c r="G340" s="216"/>
    </row>
    <row r="341" spans="1:7" s="225" customFormat="1">
      <c r="A341" s="732"/>
      <c r="B341" s="224"/>
      <c r="C341" s="220"/>
      <c r="D341" s="219"/>
      <c r="E341" s="601"/>
      <c r="F341" s="601"/>
      <c r="G341" s="216"/>
    </row>
    <row r="342" spans="1:7">
      <c r="B342" s="221"/>
      <c r="C342" s="220"/>
      <c r="D342" s="219"/>
    </row>
    <row r="343" spans="1:7">
      <c r="B343" s="221"/>
      <c r="C343" s="220"/>
      <c r="D343" s="219"/>
    </row>
    <row r="344" spans="1:7" s="225" customFormat="1">
      <c r="A344" s="732"/>
      <c r="B344" s="222"/>
      <c r="C344" s="220"/>
      <c r="D344" s="219"/>
      <c r="E344" s="601"/>
      <c r="F344" s="601"/>
      <c r="G344" s="216"/>
    </row>
    <row r="345" spans="1:7" s="225" customFormat="1">
      <c r="A345" s="732"/>
      <c r="B345" s="221"/>
      <c r="C345" s="220"/>
      <c r="D345" s="219"/>
      <c r="E345" s="601"/>
      <c r="F345" s="601"/>
      <c r="G345" s="216"/>
    </row>
    <row r="346" spans="1:7" s="225" customFormat="1">
      <c r="A346" s="216"/>
      <c r="B346" s="216"/>
      <c r="C346" s="218"/>
      <c r="D346" s="217"/>
      <c r="E346" s="601"/>
      <c r="F346" s="601"/>
      <c r="G346" s="216"/>
    </row>
    <row r="347" spans="1:7" s="225" customFormat="1">
      <c r="A347" s="732"/>
      <c r="B347" s="216"/>
      <c r="C347" s="218"/>
      <c r="D347" s="217"/>
      <c r="E347" s="601"/>
      <c r="F347" s="601"/>
      <c r="G347" s="216"/>
    </row>
    <row r="348" spans="1:7" s="225" customFormat="1">
      <c r="A348" s="732"/>
      <c r="B348" s="216"/>
      <c r="C348" s="218"/>
      <c r="D348" s="217"/>
      <c r="E348" s="601"/>
      <c r="F348" s="601"/>
      <c r="G348" s="216"/>
    </row>
    <row r="349" spans="1:7" s="225" customFormat="1">
      <c r="A349" s="732"/>
      <c r="B349" s="221"/>
      <c r="C349" s="220"/>
      <c r="D349" s="219"/>
      <c r="E349" s="601"/>
      <c r="F349" s="601"/>
      <c r="G349" s="216"/>
    </row>
    <row r="350" spans="1:7" s="225" customFormat="1">
      <c r="A350" s="732"/>
      <c r="B350" s="221"/>
      <c r="C350" s="220"/>
      <c r="D350" s="219"/>
      <c r="E350" s="601"/>
      <c r="F350" s="601"/>
      <c r="G350" s="216"/>
    </row>
    <row r="351" spans="1:7" s="225" customFormat="1">
      <c r="A351" s="732"/>
      <c r="B351" s="221"/>
      <c r="C351" s="220"/>
      <c r="D351" s="219"/>
      <c r="E351" s="601"/>
      <c r="F351" s="601"/>
      <c r="G351" s="216"/>
    </row>
    <row r="352" spans="1:7" s="225" customFormat="1">
      <c r="A352" s="732"/>
      <c r="B352" s="221"/>
      <c r="C352" s="220"/>
      <c r="D352" s="219"/>
      <c r="E352" s="601"/>
      <c r="F352" s="601"/>
      <c r="G352" s="216"/>
    </row>
    <row r="353" spans="1:7" s="225" customFormat="1">
      <c r="A353" s="732"/>
      <c r="B353" s="221"/>
      <c r="C353" s="220"/>
      <c r="D353" s="219"/>
      <c r="E353" s="601"/>
      <c r="F353" s="601"/>
      <c r="G353" s="216"/>
    </row>
    <row r="354" spans="1:7" s="225" customFormat="1">
      <c r="A354" s="732"/>
      <c r="B354" s="221"/>
      <c r="C354" s="220"/>
      <c r="D354" s="219"/>
      <c r="E354" s="601"/>
      <c r="F354" s="601"/>
      <c r="G354" s="216"/>
    </row>
    <row r="355" spans="1:7" s="225" customFormat="1">
      <c r="A355" s="732"/>
      <c r="B355" s="221"/>
      <c r="C355" s="220"/>
      <c r="D355" s="219"/>
      <c r="E355" s="601"/>
      <c r="F355" s="601"/>
      <c r="G355" s="216"/>
    </row>
    <row r="356" spans="1:7" s="225" customFormat="1">
      <c r="A356" s="732"/>
      <c r="B356" s="221"/>
      <c r="C356" s="220"/>
      <c r="D356" s="219"/>
      <c r="E356" s="601"/>
      <c r="F356" s="601"/>
      <c r="G356" s="216"/>
    </row>
    <row r="357" spans="1:7" s="225" customFormat="1">
      <c r="A357" s="732"/>
      <c r="B357" s="221"/>
      <c r="C357" s="220"/>
      <c r="D357" s="219"/>
      <c r="E357" s="601"/>
      <c r="F357" s="601"/>
      <c r="G357" s="216"/>
    </row>
    <row r="358" spans="1:7" s="225" customFormat="1">
      <c r="A358" s="732"/>
      <c r="B358" s="221"/>
      <c r="C358" s="220"/>
      <c r="D358" s="219"/>
      <c r="E358" s="601"/>
      <c r="F358" s="601"/>
      <c r="G358" s="216"/>
    </row>
    <row r="359" spans="1:7" s="225" customFormat="1">
      <c r="A359" s="732"/>
      <c r="B359" s="221"/>
      <c r="C359" s="220"/>
      <c r="D359" s="219"/>
      <c r="E359" s="601"/>
      <c r="F359" s="601"/>
      <c r="G359" s="216"/>
    </row>
    <row r="360" spans="1:7" s="225" customFormat="1">
      <c r="A360" s="732"/>
      <c r="B360" s="221"/>
      <c r="C360" s="220"/>
      <c r="D360" s="219"/>
      <c r="E360" s="601"/>
      <c r="F360" s="601"/>
      <c r="G360" s="216"/>
    </row>
    <row r="361" spans="1:7" s="225" customFormat="1">
      <c r="A361" s="732"/>
      <c r="B361" s="221"/>
      <c r="C361" s="220"/>
      <c r="D361" s="219"/>
      <c r="E361" s="601"/>
      <c r="F361" s="601"/>
      <c r="G361" s="216"/>
    </row>
    <row r="362" spans="1:7" s="225" customFormat="1">
      <c r="A362" s="732"/>
      <c r="B362" s="221"/>
      <c r="C362" s="220"/>
      <c r="D362" s="219"/>
      <c r="E362" s="601"/>
      <c r="F362" s="601"/>
      <c r="G362" s="216"/>
    </row>
    <row r="363" spans="1:7" s="225" customFormat="1">
      <c r="A363" s="732"/>
      <c r="B363" s="221"/>
      <c r="C363" s="220"/>
      <c r="D363" s="219"/>
      <c r="E363" s="601"/>
      <c r="F363" s="601"/>
      <c r="G363" s="216"/>
    </row>
    <row r="364" spans="1:7" s="225" customFormat="1">
      <c r="A364" s="732"/>
      <c r="B364" s="221"/>
      <c r="C364" s="220"/>
      <c r="D364" s="219"/>
      <c r="E364" s="601"/>
      <c r="F364" s="601"/>
      <c r="G364" s="216"/>
    </row>
    <row r="365" spans="1:7" s="225" customFormat="1">
      <c r="A365" s="732"/>
      <c r="B365" s="221"/>
      <c r="C365" s="220"/>
      <c r="D365" s="219"/>
      <c r="E365" s="601"/>
      <c r="F365" s="601"/>
      <c r="G365" s="216"/>
    </row>
    <row r="366" spans="1:7" s="225" customFormat="1">
      <c r="A366" s="732"/>
      <c r="B366" s="221"/>
      <c r="C366" s="220"/>
      <c r="D366" s="219"/>
      <c r="E366" s="601"/>
      <c r="F366" s="601"/>
      <c r="G366" s="216"/>
    </row>
    <row r="367" spans="1:7" s="225" customFormat="1">
      <c r="A367" s="732"/>
      <c r="B367" s="221"/>
      <c r="C367" s="220"/>
      <c r="D367" s="219"/>
      <c r="E367" s="601"/>
      <c r="F367" s="601"/>
      <c r="G367" s="216"/>
    </row>
    <row r="368" spans="1:7" s="225" customFormat="1">
      <c r="A368" s="732"/>
      <c r="B368" s="221"/>
      <c r="C368" s="220"/>
      <c r="D368" s="219"/>
      <c r="E368" s="601"/>
      <c r="F368" s="601"/>
      <c r="G368" s="216"/>
    </row>
    <row r="369" spans="1:7" s="225" customFormat="1">
      <c r="A369" s="732"/>
      <c r="B369" s="221"/>
      <c r="C369" s="220"/>
      <c r="D369" s="219"/>
      <c r="E369" s="601"/>
      <c r="F369" s="601"/>
      <c r="G369" s="216"/>
    </row>
    <row r="370" spans="1:7" s="225" customFormat="1">
      <c r="A370" s="732"/>
      <c r="B370" s="221"/>
      <c r="C370" s="220"/>
      <c r="D370" s="219"/>
      <c r="E370" s="601"/>
      <c r="F370" s="601"/>
      <c r="G370" s="216"/>
    </row>
    <row r="371" spans="1:7" s="225" customFormat="1">
      <c r="A371" s="732"/>
      <c r="B371" s="221"/>
      <c r="C371" s="218"/>
      <c r="D371" s="219"/>
      <c r="E371" s="601"/>
      <c r="F371" s="601"/>
      <c r="G371" s="216"/>
    </row>
    <row r="372" spans="1:7" s="225" customFormat="1">
      <c r="A372" s="732"/>
      <c r="B372" s="221"/>
      <c r="C372" s="218"/>
      <c r="D372" s="219"/>
      <c r="E372" s="601"/>
      <c r="F372" s="601"/>
      <c r="G372" s="216"/>
    </row>
    <row r="373" spans="1:7" s="225" customFormat="1">
      <c r="A373" s="732"/>
      <c r="B373" s="222"/>
      <c r="C373" s="218"/>
      <c r="D373" s="219"/>
      <c r="E373" s="601"/>
      <c r="F373" s="601"/>
      <c r="G373" s="216"/>
    </row>
    <row r="374" spans="1:7" s="225" customFormat="1">
      <c r="A374" s="732"/>
      <c r="B374" s="221"/>
      <c r="C374" s="218"/>
      <c r="D374" s="219"/>
      <c r="E374" s="601"/>
      <c r="F374" s="601"/>
      <c r="G374" s="216"/>
    </row>
    <row r="375" spans="1:7" s="225" customFormat="1">
      <c r="A375" s="732"/>
      <c r="B375" s="221"/>
      <c r="C375" s="218"/>
      <c r="D375" s="219"/>
      <c r="E375" s="601"/>
      <c r="F375" s="601"/>
      <c r="G375" s="216"/>
    </row>
    <row r="376" spans="1:7" s="225" customFormat="1">
      <c r="A376" s="732"/>
      <c r="B376" s="221"/>
      <c r="C376" s="218"/>
      <c r="D376" s="219"/>
      <c r="E376" s="601"/>
      <c r="F376" s="601"/>
      <c r="G376" s="216"/>
    </row>
    <row r="377" spans="1:7" s="225" customFormat="1">
      <c r="A377" s="732"/>
      <c r="B377" s="221"/>
      <c r="C377" s="218"/>
      <c r="D377" s="219"/>
      <c r="E377" s="601"/>
      <c r="F377" s="601"/>
      <c r="G377" s="216"/>
    </row>
    <row r="378" spans="1:7" s="225" customFormat="1">
      <c r="A378" s="732"/>
      <c r="B378" s="222"/>
      <c r="C378" s="218"/>
      <c r="D378" s="219"/>
      <c r="E378" s="601"/>
      <c r="F378" s="601"/>
      <c r="G378" s="216"/>
    </row>
    <row r="379" spans="1:7" s="225" customFormat="1">
      <c r="A379" s="732"/>
      <c r="B379" s="221"/>
      <c r="C379" s="218"/>
      <c r="D379" s="219"/>
      <c r="E379" s="601"/>
      <c r="F379" s="601"/>
      <c r="G379" s="216"/>
    </row>
    <row r="380" spans="1:7" s="225" customFormat="1">
      <c r="A380" s="732"/>
      <c r="B380" s="216"/>
      <c r="C380" s="218"/>
      <c r="D380" s="219"/>
      <c r="E380" s="601"/>
      <c r="F380" s="601"/>
      <c r="G380" s="216"/>
    </row>
    <row r="381" spans="1:7" s="225" customFormat="1">
      <c r="A381" s="732"/>
      <c r="B381" s="221"/>
      <c r="C381" s="220"/>
      <c r="D381" s="219"/>
      <c r="E381" s="601"/>
      <c r="F381" s="601"/>
      <c r="G381" s="216"/>
    </row>
    <row r="382" spans="1:7" s="225" customFormat="1">
      <c r="A382" s="732"/>
      <c r="B382" s="221"/>
      <c r="C382" s="220"/>
      <c r="D382" s="219"/>
      <c r="E382" s="601"/>
      <c r="F382" s="601"/>
      <c r="G382" s="216"/>
    </row>
    <row r="383" spans="1:7" s="225" customFormat="1">
      <c r="A383" s="732"/>
      <c r="B383" s="221"/>
      <c r="C383" s="220"/>
      <c r="D383" s="219"/>
      <c r="E383" s="601"/>
      <c r="F383" s="601"/>
      <c r="G383" s="216"/>
    </row>
    <row r="384" spans="1:7" s="225" customFormat="1">
      <c r="A384" s="732"/>
      <c r="B384" s="221"/>
      <c r="C384" s="220"/>
      <c r="D384" s="219"/>
      <c r="E384" s="601"/>
      <c r="F384" s="601"/>
      <c r="G384" s="216"/>
    </row>
    <row r="385" spans="1:7" s="225" customFormat="1">
      <c r="A385" s="732"/>
      <c r="B385" s="221"/>
      <c r="C385" s="220"/>
      <c r="D385" s="219"/>
      <c r="E385" s="601"/>
      <c r="F385" s="601"/>
      <c r="G385" s="216"/>
    </row>
    <row r="386" spans="1:7" s="225" customFormat="1">
      <c r="A386" s="732"/>
      <c r="B386" s="221"/>
      <c r="C386" s="220"/>
      <c r="D386" s="219"/>
      <c r="E386" s="601"/>
      <c r="F386" s="601"/>
      <c r="G386" s="216"/>
    </row>
    <row r="387" spans="1:7" s="225" customFormat="1">
      <c r="A387" s="732"/>
      <c r="B387" s="221"/>
      <c r="C387" s="220"/>
      <c r="D387" s="219"/>
      <c r="E387" s="601"/>
      <c r="F387" s="601"/>
      <c r="G387" s="216"/>
    </row>
    <row r="388" spans="1:7" s="225" customFormat="1">
      <c r="A388" s="732"/>
      <c r="B388" s="221"/>
      <c r="C388" s="220"/>
      <c r="D388" s="219"/>
      <c r="E388" s="601"/>
      <c r="F388" s="601"/>
      <c r="G388" s="216"/>
    </row>
    <row r="389" spans="1:7" s="225" customFormat="1">
      <c r="A389" s="732"/>
      <c r="B389" s="221"/>
      <c r="C389" s="220"/>
      <c r="D389" s="219"/>
      <c r="E389" s="601"/>
      <c r="F389" s="601"/>
      <c r="G389" s="216"/>
    </row>
    <row r="390" spans="1:7" s="225" customFormat="1">
      <c r="A390" s="216"/>
      <c r="B390" s="221"/>
      <c r="C390" s="220"/>
      <c r="D390" s="217"/>
      <c r="E390" s="601"/>
      <c r="F390" s="601"/>
      <c r="G390" s="216"/>
    </row>
    <row r="391" spans="1:7" s="225" customFormat="1">
      <c r="A391" s="216"/>
      <c r="B391" s="221"/>
      <c r="C391" s="220"/>
      <c r="D391" s="217"/>
      <c r="E391" s="601"/>
      <c r="F391" s="601"/>
      <c r="G391" s="216"/>
    </row>
    <row r="392" spans="1:7" s="225" customFormat="1">
      <c r="A392" s="216"/>
      <c r="B392" s="221"/>
      <c r="C392" s="220"/>
      <c r="D392" s="217"/>
      <c r="E392" s="601"/>
      <c r="F392" s="601"/>
      <c r="G392" s="216"/>
    </row>
    <row r="393" spans="1:7" s="225" customFormat="1">
      <c r="A393" s="216"/>
      <c r="B393" s="221"/>
      <c r="C393" s="220"/>
      <c r="D393" s="217"/>
      <c r="E393" s="601"/>
      <c r="F393" s="601"/>
      <c r="G393" s="216"/>
    </row>
    <row r="394" spans="1:7" s="225" customFormat="1">
      <c r="A394" s="216"/>
      <c r="B394" s="221"/>
      <c r="C394" s="220"/>
      <c r="D394" s="217"/>
      <c r="E394" s="601"/>
      <c r="F394" s="601"/>
      <c r="G394" s="216"/>
    </row>
    <row r="395" spans="1:7" s="225" customFormat="1">
      <c r="A395" s="216"/>
      <c r="B395" s="224"/>
      <c r="C395" s="220"/>
      <c r="D395" s="217"/>
      <c r="E395" s="601"/>
      <c r="F395" s="601"/>
      <c r="G395" s="216"/>
    </row>
    <row r="396" spans="1:7">
      <c r="A396" s="216"/>
      <c r="B396" s="221"/>
      <c r="C396" s="220"/>
    </row>
    <row r="397" spans="1:7">
      <c r="A397" s="216"/>
      <c r="B397" s="221"/>
      <c r="C397" s="220"/>
    </row>
    <row r="398" spans="1:7" s="225" customFormat="1">
      <c r="A398" s="216"/>
      <c r="B398" s="222"/>
      <c r="C398" s="220"/>
      <c r="D398" s="217"/>
      <c r="E398" s="601"/>
      <c r="F398" s="601"/>
      <c r="G398" s="216"/>
    </row>
    <row r="399" spans="1:7" s="225" customFormat="1">
      <c r="A399" s="216"/>
      <c r="B399" s="221"/>
      <c r="C399" s="220"/>
      <c r="D399" s="217"/>
      <c r="E399" s="601"/>
      <c r="F399" s="601"/>
      <c r="G399" s="216"/>
    </row>
    <row r="400" spans="1:7" s="225" customFormat="1">
      <c r="A400" s="216"/>
      <c r="B400" s="216"/>
      <c r="C400" s="218"/>
      <c r="D400" s="217"/>
      <c r="E400" s="601"/>
      <c r="F400" s="601"/>
      <c r="G400" s="216"/>
    </row>
    <row r="401" spans="1:7" s="225" customFormat="1">
      <c r="A401" s="732"/>
      <c r="B401" s="216"/>
      <c r="C401" s="218"/>
      <c r="D401" s="217"/>
      <c r="E401" s="601"/>
      <c r="F401" s="601"/>
      <c r="G401" s="216"/>
    </row>
    <row r="402" spans="1:7" s="225" customFormat="1">
      <c r="A402" s="732"/>
      <c r="B402" s="216"/>
      <c r="C402" s="218"/>
      <c r="D402" s="217"/>
      <c r="E402" s="601"/>
      <c r="F402" s="601"/>
      <c r="G402" s="216"/>
    </row>
    <row r="403" spans="1:7" s="225" customFormat="1">
      <c r="A403" s="732"/>
      <c r="B403" s="221"/>
      <c r="C403" s="220"/>
      <c r="D403" s="219"/>
      <c r="E403" s="601"/>
      <c r="F403" s="601"/>
      <c r="G403" s="216"/>
    </row>
    <row r="404" spans="1:7" s="225" customFormat="1">
      <c r="A404" s="732"/>
      <c r="B404" s="221"/>
      <c r="C404" s="220"/>
      <c r="D404" s="219"/>
      <c r="E404" s="601"/>
      <c r="F404" s="601"/>
      <c r="G404" s="216"/>
    </row>
    <row r="405" spans="1:7" s="225" customFormat="1">
      <c r="A405" s="732"/>
      <c r="B405" s="221"/>
      <c r="C405" s="220"/>
      <c r="D405" s="219"/>
      <c r="E405" s="601"/>
      <c r="F405" s="601"/>
      <c r="G405" s="216"/>
    </row>
    <row r="406" spans="1:7" s="225" customFormat="1">
      <c r="A406" s="732"/>
      <c r="B406" s="221"/>
      <c r="C406" s="220"/>
      <c r="D406" s="219"/>
      <c r="E406" s="601"/>
      <c r="F406" s="601"/>
      <c r="G406" s="216"/>
    </row>
    <row r="407" spans="1:7" s="225" customFormat="1">
      <c r="A407" s="732"/>
      <c r="B407" s="221"/>
      <c r="C407" s="220"/>
      <c r="D407" s="219"/>
      <c r="E407" s="601"/>
      <c r="F407" s="601"/>
      <c r="G407" s="216"/>
    </row>
    <row r="408" spans="1:7" s="225" customFormat="1">
      <c r="A408" s="732"/>
      <c r="B408" s="221"/>
      <c r="C408" s="220"/>
      <c r="D408" s="219"/>
      <c r="E408" s="601"/>
      <c r="F408" s="601"/>
      <c r="G408" s="216"/>
    </row>
    <row r="409" spans="1:7" s="225" customFormat="1">
      <c r="A409" s="732"/>
      <c r="B409" s="221"/>
      <c r="C409" s="220"/>
      <c r="D409" s="219"/>
      <c r="E409" s="601"/>
      <c r="F409" s="601"/>
      <c r="G409" s="216"/>
    </row>
    <row r="410" spans="1:7" s="225" customFormat="1">
      <c r="A410" s="732"/>
      <c r="B410" s="221"/>
      <c r="C410" s="220"/>
      <c r="D410" s="219"/>
      <c r="E410" s="601"/>
      <c r="F410" s="601"/>
      <c r="G410" s="216"/>
    </row>
    <row r="411" spans="1:7" s="225" customFormat="1">
      <c r="A411" s="732"/>
      <c r="B411" s="221"/>
      <c r="C411" s="220"/>
      <c r="D411" s="219"/>
      <c r="E411" s="601"/>
      <c r="F411" s="601"/>
      <c r="G411" s="216"/>
    </row>
    <row r="412" spans="1:7" s="225" customFormat="1">
      <c r="A412" s="732"/>
      <c r="B412" s="221"/>
      <c r="C412" s="220"/>
      <c r="D412" s="219"/>
      <c r="E412" s="601"/>
      <c r="F412" s="601"/>
      <c r="G412" s="216"/>
    </row>
    <row r="413" spans="1:7" s="225" customFormat="1">
      <c r="A413" s="732"/>
      <c r="B413" s="221"/>
      <c r="C413" s="220"/>
      <c r="D413" s="219"/>
      <c r="E413" s="601"/>
      <c r="F413" s="601"/>
      <c r="G413" s="216"/>
    </row>
    <row r="414" spans="1:7" s="225" customFormat="1">
      <c r="A414" s="732"/>
      <c r="B414" s="221"/>
      <c r="C414" s="220"/>
      <c r="D414" s="219"/>
      <c r="E414" s="601"/>
      <c r="F414" s="601"/>
      <c r="G414" s="216"/>
    </row>
    <row r="415" spans="1:7" s="225" customFormat="1">
      <c r="A415" s="732"/>
      <c r="B415" s="221"/>
      <c r="C415" s="220"/>
      <c r="D415" s="219"/>
      <c r="E415" s="601"/>
      <c r="F415" s="601"/>
      <c r="G415" s="216"/>
    </row>
    <row r="416" spans="1:7" s="225" customFormat="1">
      <c r="A416" s="732"/>
      <c r="B416" s="221"/>
      <c r="C416" s="220"/>
      <c r="D416" s="219"/>
      <c r="E416" s="601"/>
      <c r="F416" s="601"/>
      <c r="G416" s="216"/>
    </row>
    <row r="417" spans="1:7" s="225" customFormat="1">
      <c r="A417" s="732"/>
      <c r="B417" s="221"/>
      <c r="C417" s="220"/>
      <c r="D417" s="219"/>
      <c r="E417" s="601"/>
      <c r="F417" s="601"/>
      <c r="G417" s="216"/>
    </row>
    <row r="418" spans="1:7" s="225" customFormat="1">
      <c r="A418" s="732"/>
      <c r="B418" s="221"/>
      <c r="C418" s="220"/>
      <c r="D418" s="219"/>
      <c r="E418" s="601"/>
      <c r="F418" s="601"/>
      <c r="G418" s="216"/>
    </row>
    <row r="419" spans="1:7" s="225" customFormat="1">
      <c r="A419" s="732"/>
      <c r="B419" s="221"/>
      <c r="C419" s="220"/>
      <c r="D419" s="219"/>
      <c r="E419" s="601"/>
      <c r="F419" s="601"/>
      <c r="G419" s="216"/>
    </row>
    <row r="420" spans="1:7" s="225" customFormat="1">
      <c r="A420" s="732"/>
      <c r="B420" s="221"/>
      <c r="C420" s="220"/>
      <c r="D420" s="219"/>
      <c r="E420" s="601"/>
      <c r="F420" s="601"/>
      <c r="G420" s="216"/>
    </row>
    <row r="421" spans="1:7" s="225" customFormat="1">
      <c r="A421" s="732"/>
      <c r="B421" s="221"/>
      <c r="C421" s="220"/>
      <c r="D421" s="219"/>
      <c r="E421" s="601"/>
      <c r="F421" s="601"/>
      <c r="G421" s="216"/>
    </row>
    <row r="422" spans="1:7" s="225" customFormat="1">
      <c r="A422" s="732"/>
      <c r="B422" s="221"/>
      <c r="C422" s="220"/>
      <c r="D422" s="219"/>
      <c r="E422" s="601"/>
      <c r="F422" s="601"/>
      <c r="G422" s="216"/>
    </row>
    <row r="423" spans="1:7" s="225" customFormat="1">
      <c r="A423" s="732"/>
      <c r="B423" s="221"/>
      <c r="C423" s="220"/>
      <c r="D423" s="219"/>
      <c r="E423" s="601"/>
      <c r="F423" s="601"/>
      <c r="G423" s="216"/>
    </row>
    <row r="424" spans="1:7" s="225" customFormat="1">
      <c r="A424" s="732"/>
      <c r="B424" s="221"/>
      <c r="C424" s="220"/>
      <c r="D424" s="219"/>
      <c r="E424" s="601"/>
      <c r="F424" s="601"/>
      <c r="G424" s="216"/>
    </row>
    <row r="425" spans="1:7" s="225" customFormat="1">
      <c r="A425" s="732"/>
      <c r="B425" s="221"/>
      <c r="C425" s="218"/>
      <c r="D425" s="219"/>
      <c r="E425" s="601"/>
      <c r="F425" s="601"/>
      <c r="G425" s="216"/>
    </row>
    <row r="426" spans="1:7" s="225" customFormat="1">
      <c r="A426" s="732"/>
      <c r="B426" s="221"/>
      <c r="C426" s="218"/>
      <c r="D426" s="219"/>
      <c r="E426" s="601"/>
      <c r="F426" s="601"/>
      <c r="G426" s="216"/>
    </row>
    <row r="427" spans="1:7" s="225" customFormat="1">
      <c r="A427" s="732"/>
      <c r="B427" s="222"/>
      <c r="C427" s="218"/>
      <c r="D427" s="219"/>
      <c r="E427" s="601"/>
      <c r="F427" s="601"/>
      <c r="G427" s="216"/>
    </row>
    <row r="428" spans="1:7" s="225" customFormat="1">
      <c r="A428" s="732"/>
      <c r="B428" s="221"/>
      <c r="C428" s="218"/>
      <c r="D428" s="219"/>
      <c r="E428" s="601"/>
      <c r="F428" s="601"/>
      <c r="G428" s="216"/>
    </row>
    <row r="429" spans="1:7" s="225" customFormat="1">
      <c r="A429" s="732"/>
      <c r="B429" s="216"/>
      <c r="C429" s="218"/>
      <c r="D429" s="219"/>
      <c r="E429" s="601"/>
      <c r="F429" s="601"/>
      <c r="G429" s="216"/>
    </row>
    <row r="430" spans="1:7" s="225" customFormat="1">
      <c r="A430" s="732"/>
      <c r="B430" s="221"/>
      <c r="C430" s="220"/>
      <c r="D430" s="219"/>
      <c r="E430" s="601"/>
      <c r="F430" s="601"/>
      <c r="G430" s="216"/>
    </row>
    <row r="431" spans="1:7" s="225" customFormat="1">
      <c r="A431" s="732"/>
      <c r="B431" s="221"/>
      <c r="C431" s="220"/>
      <c r="D431" s="219"/>
      <c r="E431" s="601"/>
      <c r="F431" s="601"/>
      <c r="G431" s="216"/>
    </row>
    <row r="432" spans="1:7">
      <c r="B432" s="221"/>
      <c r="C432" s="220"/>
      <c r="D432" s="219"/>
    </row>
    <row r="433" spans="1:6">
      <c r="B433" s="221"/>
      <c r="C433" s="220"/>
      <c r="D433" s="219"/>
    </row>
    <row r="434" spans="1:6">
      <c r="B434" s="221"/>
      <c r="C434" s="220"/>
      <c r="D434" s="219"/>
    </row>
    <row r="435" spans="1:6">
      <c r="B435" s="221"/>
      <c r="C435" s="220"/>
      <c r="D435" s="219"/>
    </row>
    <row r="436" spans="1:6">
      <c r="B436" s="221"/>
      <c r="C436" s="220"/>
      <c r="D436" s="219"/>
    </row>
    <row r="437" spans="1:6">
      <c r="B437" s="221"/>
      <c r="C437" s="220"/>
      <c r="D437" s="219"/>
    </row>
    <row r="438" spans="1:6">
      <c r="B438" s="221"/>
      <c r="C438" s="220"/>
      <c r="D438" s="219"/>
    </row>
    <row r="439" spans="1:6">
      <c r="A439" s="216"/>
      <c r="B439" s="221"/>
      <c r="C439" s="220"/>
    </row>
    <row r="440" spans="1:6">
      <c r="A440" s="216"/>
      <c r="B440" s="221"/>
      <c r="C440" s="220"/>
    </row>
    <row r="441" spans="1:6">
      <c r="A441" s="216"/>
      <c r="B441" s="221"/>
      <c r="C441" s="220"/>
    </row>
    <row r="442" spans="1:6">
      <c r="A442" s="216"/>
      <c r="B442" s="221"/>
      <c r="C442" s="220"/>
    </row>
    <row r="443" spans="1:6">
      <c r="A443" s="216"/>
      <c r="B443" s="221"/>
      <c r="C443" s="220"/>
    </row>
    <row r="444" spans="1:6">
      <c r="A444" s="216"/>
      <c r="B444" s="224"/>
      <c r="C444" s="220"/>
    </row>
    <row r="445" spans="1:6" s="223" customFormat="1">
      <c r="A445" s="216"/>
      <c r="B445" s="221"/>
      <c r="C445" s="220"/>
      <c r="D445" s="217"/>
      <c r="E445" s="601"/>
      <c r="F445" s="601"/>
    </row>
    <row r="446" spans="1:6">
      <c r="A446" s="216"/>
      <c r="B446" s="221"/>
      <c r="C446" s="220"/>
    </row>
    <row r="447" spans="1:6">
      <c r="A447" s="216"/>
      <c r="B447" s="222"/>
      <c r="C447" s="220"/>
    </row>
    <row r="448" spans="1:6" s="223" customFormat="1">
      <c r="A448" s="216"/>
      <c r="B448" s="221"/>
      <c r="C448" s="220"/>
      <c r="D448" s="217"/>
      <c r="E448" s="601"/>
      <c r="F448" s="601"/>
    </row>
    <row r="449" spans="1:6" s="223" customFormat="1">
      <c r="A449" s="216"/>
      <c r="B449" s="216"/>
      <c r="C449" s="218"/>
      <c r="D449" s="217"/>
      <c r="E449" s="601"/>
      <c r="F449" s="601"/>
    </row>
    <row r="450" spans="1:6" s="223" customFormat="1">
      <c r="A450" s="732"/>
      <c r="B450" s="221"/>
      <c r="C450" s="220"/>
      <c r="D450" s="219"/>
      <c r="E450" s="605"/>
      <c r="F450" s="605"/>
    </row>
    <row r="451" spans="1:6" s="223" customFormat="1">
      <c r="A451" s="732"/>
      <c r="B451" s="216"/>
      <c r="C451" s="218"/>
      <c r="D451" s="217"/>
      <c r="E451" s="601"/>
      <c r="F451" s="601"/>
    </row>
    <row r="452" spans="1:6" s="223" customFormat="1">
      <c r="A452" s="732"/>
      <c r="B452" s="216"/>
      <c r="C452" s="218"/>
      <c r="D452" s="217"/>
      <c r="E452" s="601"/>
      <c r="F452" s="601"/>
    </row>
    <row r="453" spans="1:6" s="223" customFormat="1">
      <c r="A453" s="732"/>
      <c r="B453" s="221"/>
      <c r="C453" s="220"/>
      <c r="D453" s="219"/>
      <c r="E453" s="605"/>
      <c r="F453" s="605"/>
    </row>
    <row r="454" spans="1:6" s="223" customFormat="1">
      <c r="A454" s="732"/>
      <c r="B454" s="221"/>
      <c r="C454" s="220"/>
      <c r="D454" s="219"/>
      <c r="E454" s="605"/>
      <c r="F454" s="605"/>
    </row>
    <row r="455" spans="1:6" s="223" customFormat="1">
      <c r="A455" s="732"/>
      <c r="B455" s="221"/>
      <c r="C455" s="220"/>
      <c r="D455" s="219"/>
      <c r="E455" s="605"/>
      <c r="F455" s="605"/>
    </row>
    <row r="456" spans="1:6" s="223" customFormat="1">
      <c r="A456" s="732"/>
      <c r="B456" s="221"/>
      <c r="C456" s="220"/>
      <c r="D456" s="219"/>
      <c r="E456" s="605"/>
      <c r="F456" s="605"/>
    </row>
    <row r="457" spans="1:6" s="223" customFormat="1">
      <c r="A457" s="732"/>
      <c r="B457" s="221"/>
      <c r="C457" s="220"/>
      <c r="D457" s="219"/>
      <c r="E457" s="605"/>
      <c r="F457" s="605"/>
    </row>
    <row r="458" spans="1:6" s="223" customFormat="1">
      <c r="A458" s="732"/>
      <c r="B458" s="221"/>
      <c r="C458" s="220"/>
      <c r="D458" s="219"/>
      <c r="E458" s="605"/>
      <c r="F458" s="605"/>
    </row>
    <row r="459" spans="1:6" s="223" customFormat="1">
      <c r="A459" s="732"/>
      <c r="B459" s="221"/>
      <c r="C459" s="220"/>
      <c r="D459" s="219"/>
      <c r="E459" s="605"/>
      <c r="F459" s="605"/>
    </row>
    <row r="460" spans="1:6" s="223" customFormat="1">
      <c r="A460" s="732"/>
      <c r="B460" s="221"/>
      <c r="C460" s="220"/>
      <c r="D460" s="219"/>
      <c r="E460" s="605"/>
      <c r="F460" s="605"/>
    </row>
    <row r="461" spans="1:6" s="223" customFormat="1">
      <c r="A461" s="732"/>
      <c r="B461" s="221"/>
      <c r="C461" s="220"/>
      <c r="D461" s="219"/>
      <c r="E461" s="605"/>
      <c r="F461" s="605"/>
    </row>
    <row r="462" spans="1:6" s="223" customFormat="1">
      <c r="A462" s="732"/>
      <c r="B462" s="221"/>
      <c r="C462" s="220"/>
      <c r="D462" s="219"/>
      <c r="E462" s="605"/>
      <c r="F462" s="605"/>
    </row>
    <row r="463" spans="1:6" s="223" customFormat="1">
      <c r="A463" s="732"/>
      <c r="B463" s="221"/>
      <c r="C463" s="220"/>
      <c r="D463" s="219"/>
      <c r="E463" s="605"/>
      <c r="F463" s="605"/>
    </row>
    <row r="464" spans="1:6" s="223" customFormat="1">
      <c r="A464" s="732"/>
      <c r="B464" s="221"/>
      <c r="C464" s="220"/>
      <c r="D464" s="219"/>
      <c r="E464" s="605"/>
      <c r="F464" s="605"/>
    </row>
    <row r="465" spans="1:6" s="223" customFormat="1">
      <c r="A465" s="732"/>
      <c r="B465" s="221"/>
      <c r="C465" s="220"/>
      <c r="D465" s="219"/>
      <c r="E465" s="605"/>
      <c r="F465" s="605"/>
    </row>
    <row r="466" spans="1:6" s="223" customFormat="1">
      <c r="A466" s="732"/>
      <c r="B466" s="221"/>
      <c r="C466" s="220"/>
      <c r="D466" s="219"/>
      <c r="E466" s="605"/>
      <c r="F466" s="605"/>
    </row>
    <row r="467" spans="1:6" s="223" customFormat="1">
      <c r="A467" s="732"/>
      <c r="B467" s="221"/>
      <c r="C467" s="220"/>
      <c r="D467" s="219"/>
      <c r="E467" s="605"/>
      <c r="F467" s="605"/>
    </row>
    <row r="468" spans="1:6" s="223" customFormat="1">
      <c r="A468" s="732"/>
      <c r="B468" s="221"/>
      <c r="C468" s="220"/>
      <c r="D468" s="219"/>
      <c r="E468" s="605"/>
      <c r="F468" s="605"/>
    </row>
    <row r="469" spans="1:6" s="223" customFormat="1">
      <c r="A469" s="732"/>
      <c r="B469" s="221"/>
      <c r="C469" s="220"/>
      <c r="D469" s="219"/>
      <c r="E469" s="605"/>
      <c r="F469" s="605"/>
    </row>
    <row r="470" spans="1:6" s="223" customFormat="1">
      <c r="A470" s="732"/>
      <c r="B470" s="221"/>
      <c r="C470" s="220"/>
      <c r="D470" s="219"/>
      <c r="E470" s="605"/>
      <c r="F470" s="605"/>
    </row>
    <row r="471" spans="1:6" s="223" customFormat="1">
      <c r="A471" s="732"/>
      <c r="B471" s="221"/>
      <c r="C471" s="220"/>
      <c r="D471" s="219"/>
      <c r="E471" s="605"/>
      <c r="F471" s="605"/>
    </row>
    <row r="472" spans="1:6" s="223" customFormat="1">
      <c r="A472" s="732"/>
      <c r="B472" s="221"/>
      <c r="C472" s="220"/>
      <c r="D472" s="219"/>
      <c r="E472" s="605"/>
      <c r="F472" s="605"/>
    </row>
    <row r="473" spans="1:6" s="223" customFormat="1">
      <c r="A473" s="732"/>
      <c r="B473" s="221"/>
      <c r="C473" s="220"/>
      <c r="D473" s="219"/>
      <c r="E473" s="605"/>
      <c r="F473" s="605"/>
    </row>
    <row r="474" spans="1:6" s="223" customFormat="1">
      <c r="A474" s="732"/>
      <c r="B474" s="221"/>
      <c r="C474" s="220"/>
      <c r="D474" s="219"/>
      <c r="E474" s="605"/>
      <c r="F474" s="605"/>
    </row>
    <row r="475" spans="1:6" s="223" customFormat="1">
      <c r="A475" s="732"/>
      <c r="B475" s="221"/>
      <c r="C475" s="220"/>
      <c r="D475" s="219"/>
      <c r="E475" s="605"/>
      <c r="F475" s="605"/>
    </row>
    <row r="476" spans="1:6" s="223" customFormat="1">
      <c r="A476" s="732"/>
      <c r="B476" s="221"/>
      <c r="C476" s="220"/>
      <c r="D476" s="219"/>
      <c r="E476" s="605"/>
      <c r="F476" s="605"/>
    </row>
    <row r="477" spans="1:6" s="223" customFormat="1">
      <c r="A477" s="732"/>
      <c r="B477" s="221"/>
      <c r="C477" s="220"/>
      <c r="D477" s="219"/>
      <c r="E477" s="605"/>
      <c r="F477" s="605"/>
    </row>
    <row r="478" spans="1:6" s="223" customFormat="1">
      <c r="A478" s="732"/>
      <c r="B478" s="221"/>
      <c r="C478" s="220"/>
      <c r="D478" s="219"/>
      <c r="E478" s="605"/>
      <c r="F478" s="605"/>
    </row>
    <row r="479" spans="1:6" s="223" customFormat="1">
      <c r="A479" s="732"/>
      <c r="B479" s="222"/>
      <c r="C479" s="220"/>
      <c r="D479" s="219"/>
      <c r="E479" s="605"/>
      <c r="F479" s="605"/>
    </row>
    <row r="480" spans="1:6" s="223" customFormat="1">
      <c r="A480" s="732"/>
      <c r="B480" s="221"/>
      <c r="C480" s="220"/>
      <c r="D480" s="219"/>
      <c r="E480" s="605"/>
      <c r="F480" s="605"/>
    </row>
    <row r="481" spans="1:6" s="223" customFormat="1">
      <c r="A481" s="732"/>
      <c r="B481" s="221"/>
      <c r="C481" s="220"/>
      <c r="D481" s="219"/>
      <c r="E481" s="605"/>
      <c r="F481" s="605"/>
    </row>
    <row r="482" spans="1:6" s="223" customFormat="1">
      <c r="A482" s="732"/>
      <c r="B482" s="221"/>
      <c r="C482" s="220"/>
      <c r="D482" s="219"/>
      <c r="E482" s="605"/>
      <c r="F482" s="605"/>
    </row>
    <row r="483" spans="1:6" s="223" customFormat="1">
      <c r="A483" s="732"/>
      <c r="B483" s="221"/>
      <c r="C483" s="220"/>
      <c r="D483" s="219"/>
      <c r="E483" s="605"/>
      <c r="F483" s="605"/>
    </row>
    <row r="484" spans="1:6" s="223" customFormat="1">
      <c r="A484" s="732"/>
      <c r="B484" s="222"/>
      <c r="C484" s="220"/>
      <c r="D484" s="219"/>
      <c r="E484" s="605"/>
      <c r="F484" s="605"/>
    </row>
    <row r="485" spans="1:6" s="223" customFormat="1">
      <c r="A485" s="732"/>
      <c r="B485" s="221"/>
      <c r="C485" s="220"/>
      <c r="D485" s="219"/>
      <c r="E485" s="605"/>
      <c r="F485" s="605"/>
    </row>
    <row r="486" spans="1:6" s="223" customFormat="1">
      <c r="A486" s="733"/>
      <c r="B486" s="221"/>
      <c r="C486" s="220"/>
      <c r="D486" s="219"/>
      <c r="E486" s="605"/>
      <c r="F486" s="605"/>
    </row>
    <row r="487" spans="1:6" s="223" customFormat="1">
      <c r="A487" s="733"/>
      <c r="B487" s="221"/>
      <c r="C487" s="220"/>
      <c r="D487" s="219"/>
      <c r="E487" s="605"/>
      <c r="F487" s="605"/>
    </row>
    <row r="488" spans="1:6" s="223" customFormat="1">
      <c r="A488" s="732"/>
      <c r="B488" s="221"/>
      <c r="C488" s="220"/>
      <c r="D488" s="219"/>
      <c r="E488" s="605"/>
      <c r="F488" s="605"/>
    </row>
    <row r="489" spans="1:6" s="223" customFormat="1">
      <c r="A489" s="732"/>
      <c r="B489" s="221"/>
      <c r="C489" s="220"/>
      <c r="D489" s="219"/>
      <c r="E489" s="605"/>
      <c r="F489" s="605"/>
    </row>
    <row r="490" spans="1:6" s="223" customFormat="1">
      <c r="A490" s="732"/>
      <c r="B490" s="221"/>
      <c r="C490" s="220"/>
      <c r="D490" s="219"/>
      <c r="E490" s="605"/>
      <c r="F490" s="605"/>
    </row>
    <row r="491" spans="1:6" s="223" customFormat="1">
      <c r="A491" s="732"/>
      <c r="B491" s="221"/>
      <c r="C491" s="220"/>
      <c r="D491" s="219"/>
      <c r="E491" s="605"/>
      <c r="F491" s="605"/>
    </row>
    <row r="492" spans="1:6" s="223" customFormat="1">
      <c r="A492" s="734"/>
      <c r="B492" s="221"/>
      <c r="C492" s="220"/>
      <c r="D492" s="219"/>
      <c r="E492" s="605"/>
      <c r="F492" s="605"/>
    </row>
    <row r="493" spans="1:6" s="223" customFormat="1">
      <c r="A493" s="734"/>
      <c r="B493" s="221"/>
      <c r="C493" s="220"/>
      <c r="D493" s="219"/>
      <c r="E493" s="605"/>
      <c r="F493" s="605"/>
    </row>
    <row r="494" spans="1:6" s="223" customFormat="1">
      <c r="A494" s="732"/>
      <c r="B494" s="221"/>
      <c r="C494" s="220"/>
      <c r="D494" s="219"/>
      <c r="E494" s="605"/>
      <c r="F494" s="605"/>
    </row>
    <row r="495" spans="1:6" s="223" customFormat="1">
      <c r="A495" s="732"/>
      <c r="B495" s="221"/>
      <c r="C495" s="220"/>
      <c r="D495" s="219"/>
      <c r="E495" s="605"/>
      <c r="F495" s="605"/>
    </row>
    <row r="496" spans="1:6" s="223" customFormat="1">
      <c r="A496" s="732"/>
      <c r="B496" s="221"/>
      <c r="C496" s="220"/>
      <c r="D496" s="219"/>
      <c r="E496" s="605"/>
      <c r="F496" s="605"/>
    </row>
    <row r="497" spans="1:7" s="223" customFormat="1">
      <c r="A497" s="732"/>
      <c r="B497" s="221"/>
      <c r="C497" s="220"/>
      <c r="D497" s="219"/>
      <c r="E497" s="605"/>
      <c r="F497" s="605"/>
    </row>
    <row r="498" spans="1:7" s="223" customFormat="1">
      <c r="A498" s="732"/>
      <c r="B498" s="221"/>
      <c r="C498" s="220"/>
      <c r="D498" s="219"/>
      <c r="E498" s="605"/>
      <c r="F498" s="605"/>
    </row>
    <row r="499" spans="1:7" s="223" customFormat="1">
      <c r="A499" s="734"/>
      <c r="B499" s="221"/>
      <c r="C499" s="220"/>
      <c r="D499" s="219"/>
      <c r="E499" s="605"/>
      <c r="F499" s="605"/>
    </row>
    <row r="500" spans="1:7" s="223" customFormat="1">
      <c r="A500" s="734"/>
      <c r="B500" s="221"/>
      <c r="C500" s="220"/>
      <c r="D500" s="219"/>
      <c r="E500" s="605"/>
      <c r="F500" s="605"/>
    </row>
    <row r="501" spans="1:7" s="223" customFormat="1">
      <c r="A501" s="734"/>
      <c r="B501" s="224"/>
      <c r="C501" s="220"/>
      <c r="D501" s="219"/>
      <c r="E501" s="605"/>
      <c r="F501" s="605"/>
    </row>
    <row r="502" spans="1:7">
      <c r="A502" s="734"/>
      <c r="B502" s="221"/>
      <c r="C502" s="220"/>
      <c r="D502" s="219"/>
      <c r="E502" s="605"/>
      <c r="F502" s="605"/>
    </row>
    <row r="503" spans="1:7">
      <c r="B503" s="221"/>
      <c r="C503" s="220"/>
      <c r="D503" s="219"/>
      <c r="E503" s="605"/>
      <c r="F503" s="605"/>
    </row>
    <row r="504" spans="1:7">
      <c r="A504" s="734"/>
      <c r="B504" s="222"/>
      <c r="C504" s="220"/>
      <c r="D504" s="219"/>
      <c r="E504" s="605"/>
      <c r="F504" s="605"/>
    </row>
    <row r="505" spans="1:7">
      <c r="A505" s="733"/>
      <c r="B505" s="221"/>
      <c r="C505" s="220"/>
      <c r="D505" s="219"/>
      <c r="E505" s="605"/>
      <c r="F505" s="605"/>
    </row>
    <row r="506" spans="1:7">
      <c r="B506" s="221"/>
      <c r="C506" s="220"/>
      <c r="D506" s="219"/>
      <c r="E506" s="605"/>
      <c r="F506" s="605"/>
    </row>
    <row r="509" spans="1:7">
      <c r="B509" s="221"/>
      <c r="C509" s="220"/>
      <c r="D509" s="219"/>
    </row>
    <row r="510" spans="1:7">
      <c r="B510" s="221"/>
      <c r="C510" s="220"/>
      <c r="D510" s="219"/>
    </row>
    <row r="511" spans="1:7">
      <c r="B511" s="221"/>
      <c r="C511" s="220"/>
      <c r="D511" s="219"/>
    </row>
    <row r="512" spans="1:7" s="225" customFormat="1">
      <c r="A512" s="732"/>
      <c r="B512" s="221"/>
      <c r="C512" s="220"/>
      <c r="D512" s="219"/>
      <c r="E512" s="601"/>
      <c r="F512" s="601"/>
      <c r="G512" s="216"/>
    </row>
    <row r="513" spans="1:7" s="225" customFormat="1">
      <c r="A513" s="732"/>
      <c r="B513" s="221"/>
      <c r="C513" s="220"/>
      <c r="D513" s="219"/>
      <c r="E513" s="601"/>
      <c r="F513" s="601"/>
      <c r="G513" s="216"/>
    </row>
    <row r="514" spans="1:7" s="225" customFormat="1">
      <c r="A514" s="732"/>
      <c r="B514" s="221"/>
      <c r="C514" s="220"/>
      <c r="D514" s="219"/>
      <c r="E514" s="601"/>
      <c r="F514" s="601"/>
      <c r="G514" s="216"/>
    </row>
    <row r="515" spans="1:7" s="225" customFormat="1">
      <c r="A515" s="732"/>
      <c r="B515" s="221"/>
      <c r="C515" s="220"/>
      <c r="D515" s="219"/>
      <c r="E515" s="601"/>
      <c r="F515" s="601"/>
      <c r="G515" s="216"/>
    </row>
    <row r="516" spans="1:7" s="225" customFormat="1">
      <c r="A516" s="732"/>
      <c r="B516" s="221"/>
      <c r="C516" s="220"/>
      <c r="D516" s="219"/>
      <c r="E516" s="601"/>
      <c r="F516" s="601"/>
      <c r="G516" s="216"/>
    </row>
    <row r="517" spans="1:7" s="225" customFormat="1">
      <c r="A517" s="732"/>
      <c r="B517" s="221"/>
      <c r="C517" s="220"/>
      <c r="D517" s="219"/>
      <c r="E517" s="601"/>
      <c r="F517" s="601"/>
      <c r="G517" s="216"/>
    </row>
    <row r="518" spans="1:7" s="225" customFormat="1">
      <c r="A518" s="732"/>
      <c r="B518" s="221"/>
      <c r="C518" s="220"/>
      <c r="D518" s="219"/>
      <c r="E518" s="601"/>
      <c r="F518" s="601"/>
      <c r="G518" s="216"/>
    </row>
    <row r="519" spans="1:7" s="225" customFormat="1">
      <c r="A519" s="732"/>
      <c r="B519" s="221"/>
      <c r="C519" s="220"/>
      <c r="D519" s="219"/>
      <c r="E519" s="601"/>
      <c r="F519" s="601"/>
      <c r="G519" s="216"/>
    </row>
    <row r="520" spans="1:7" s="225" customFormat="1">
      <c r="A520" s="732"/>
      <c r="B520" s="221"/>
      <c r="C520" s="220"/>
      <c r="D520" s="219"/>
      <c r="E520" s="601"/>
      <c r="F520" s="601"/>
      <c r="G520" s="216"/>
    </row>
    <row r="521" spans="1:7" s="225" customFormat="1">
      <c r="A521" s="732"/>
      <c r="B521" s="221"/>
      <c r="C521" s="220"/>
      <c r="D521" s="219"/>
      <c r="E521" s="601"/>
      <c r="F521" s="601"/>
      <c r="G521" s="216"/>
    </row>
    <row r="522" spans="1:7" s="225" customFormat="1">
      <c r="A522" s="732"/>
      <c r="B522" s="221"/>
      <c r="C522" s="220"/>
      <c r="D522" s="219"/>
      <c r="E522" s="601"/>
      <c r="F522" s="601"/>
      <c r="G522" s="216"/>
    </row>
    <row r="523" spans="1:7" s="225" customFormat="1">
      <c r="A523" s="732"/>
      <c r="B523" s="221"/>
      <c r="C523" s="220"/>
      <c r="D523" s="219"/>
      <c r="E523" s="601"/>
      <c r="F523" s="601"/>
      <c r="G523" s="216"/>
    </row>
    <row r="524" spans="1:7" s="225" customFormat="1">
      <c r="A524" s="732"/>
      <c r="B524" s="221"/>
      <c r="C524" s="220"/>
      <c r="D524" s="219"/>
      <c r="E524" s="601"/>
      <c r="F524" s="601"/>
      <c r="G524" s="216"/>
    </row>
    <row r="525" spans="1:7" s="225" customFormat="1">
      <c r="A525" s="732"/>
      <c r="B525" s="221"/>
      <c r="C525" s="220"/>
      <c r="D525" s="219"/>
      <c r="E525" s="601"/>
      <c r="F525" s="601"/>
      <c r="G525" s="216"/>
    </row>
    <row r="526" spans="1:7" s="225" customFormat="1">
      <c r="A526" s="732"/>
      <c r="B526" s="221"/>
      <c r="C526" s="220"/>
      <c r="D526" s="219"/>
      <c r="E526" s="601"/>
      <c r="F526" s="601"/>
      <c r="G526" s="216"/>
    </row>
    <row r="527" spans="1:7" s="225" customFormat="1">
      <c r="A527" s="732"/>
      <c r="B527" s="221"/>
      <c r="C527" s="220"/>
      <c r="D527" s="219"/>
      <c r="E527" s="601"/>
      <c r="F527" s="601"/>
      <c r="G527" s="216"/>
    </row>
    <row r="528" spans="1:7" s="225" customFormat="1">
      <c r="A528" s="732"/>
      <c r="B528" s="221"/>
      <c r="C528" s="220"/>
      <c r="D528" s="219"/>
      <c r="E528" s="601"/>
      <c r="F528" s="601"/>
      <c r="G528" s="216"/>
    </row>
    <row r="529" spans="1:7" s="225" customFormat="1">
      <c r="A529" s="732"/>
      <c r="B529" s="221"/>
      <c r="C529" s="220"/>
      <c r="D529" s="219"/>
      <c r="E529" s="601"/>
      <c r="F529" s="601"/>
      <c r="G529" s="216"/>
    </row>
    <row r="530" spans="1:7" s="225" customFormat="1">
      <c r="A530" s="732"/>
      <c r="B530" s="221"/>
      <c r="C530" s="220"/>
      <c r="D530" s="219"/>
      <c r="E530" s="601"/>
      <c r="F530" s="601"/>
      <c r="G530" s="216"/>
    </row>
    <row r="531" spans="1:7" s="225" customFormat="1">
      <c r="A531" s="732"/>
      <c r="B531" s="221"/>
      <c r="C531" s="218"/>
      <c r="D531" s="219"/>
      <c r="E531" s="601"/>
      <c r="F531" s="601"/>
      <c r="G531" s="216"/>
    </row>
    <row r="532" spans="1:7" s="225" customFormat="1">
      <c r="A532" s="732"/>
      <c r="B532" s="221"/>
      <c r="C532" s="218"/>
      <c r="D532" s="219"/>
      <c r="E532" s="601"/>
      <c r="F532" s="601"/>
      <c r="G532" s="216"/>
    </row>
    <row r="533" spans="1:7" s="225" customFormat="1">
      <c r="A533" s="732"/>
      <c r="B533" s="222"/>
      <c r="C533" s="218"/>
      <c r="D533" s="219"/>
      <c r="E533" s="601"/>
      <c r="F533" s="601"/>
      <c r="G533" s="216"/>
    </row>
    <row r="534" spans="1:7" s="225" customFormat="1">
      <c r="A534" s="732"/>
      <c r="B534" s="221"/>
      <c r="C534" s="218"/>
      <c r="D534" s="219"/>
      <c r="E534" s="601"/>
      <c r="F534" s="601"/>
      <c r="G534" s="216"/>
    </row>
    <row r="535" spans="1:7">
      <c r="B535" s="221"/>
      <c r="D535" s="219"/>
    </row>
    <row r="536" spans="1:7" s="225" customFormat="1">
      <c r="A536" s="216"/>
      <c r="B536" s="221"/>
      <c r="C536" s="218"/>
      <c r="D536" s="217"/>
      <c r="E536" s="601"/>
      <c r="F536" s="601"/>
      <c r="G536" s="216"/>
    </row>
    <row r="537" spans="1:7" s="225" customFormat="1">
      <c r="A537" s="216"/>
      <c r="B537" s="221"/>
      <c r="C537" s="218"/>
      <c r="D537" s="217"/>
      <c r="E537" s="601"/>
      <c r="F537" s="601"/>
      <c r="G537" s="216"/>
    </row>
    <row r="538" spans="1:7" s="225" customFormat="1">
      <c r="A538" s="216"/>
      <c r="B538" s="222"/>
      <c r="C538" s="218"/>
      <c r="D538" s="217"/>
      <c r="E538" s="601"/>
      <c r="F538" s="601"/>
      <c r="G538" s="216"/>
    </row>
    <row r="539" spans="1:7" s="225" customFormat="1">
      <c r="A539" s="216"/>
      <c r="B539" s="221"/>
      <c r="C539" s="218"/>
      <c r="D539" s="217"/>
      <c r="E539" s="601"/>
      <c r="F539" s="601"/>
      <c r="G539" s="216"/>
    </row>
    <row r="540" spans="1:7" s="225" customFormat="1">
      <c r="A540" s="732"/>
      <c r="B540" s="216"/>
      <c r="C540" s="218"/>
      <c r="D540" s="217"/>
      <c r="E540" s="601"/>
      <c r="F540" s="601"/>
      <c r="G540" s="216"/>
    </row>
    <row r="541" spans="1:7" s="225" customFormat="1">
      <c r="A541" s="732"/>
      <c r="B541" s="221"/>
      <c r="C541" s="220"/>
      <c r="D541" s="219"/>
      <c r="E541" s="601"/>
      <c r="F541" s="601"/>
      <c r="G541" s="216"/>
    </row>
    <row r="542" spans="1:7" s="225" customFormat="1">
      <c r="A542" s="732"/>
      <c r="B542" s="221"/>
      <c r="C542" s="220"/>
      <c r="D542" s="219"/>
      <c r="E542" s="601"/>
      <c r="F542" s="601"/>
      <c r="G542" s="216"/>
    </row>
    <row r="543" spans="1:7" s="225" customFormat="1">
      <c r="A543" s="732"/>
      <c r="B543" s="221"/>
      <c r="C543" s="220"/>
      <c r="D543" s="219"/>
      <c r="E543" s="601"/>
      <c r="F543" s="601"/>
      <c r="G543" s="216"/>
    </row>
    <row r="544" spans="1:7">
      <c r="B544" s="221"/>
      <c r="C544" s="220"/>
      <c r="D544" s="219"/>
    </row>
    <row r="545" spans="1:6">
      <c r="B545" s="221"/>
      <c r="C545" s="220"/>
      <c r="D545" s="219"/>
    </row>
    <row r="546" spans="1:6">
      <c r="B546" s="221"/>
      <c r="C546" s="220"/>
      <c r="D546" s="219"/>
    </row>
    <row r="547" spans="1:6">
      <c r="B547" s="221"/>
      <c r="C547" s="220"/>
      <c r="D547" s="219"/>
    </row>
    <row r="548" spans="1:6">
      <c r="B548" s="221"/>
      <c r="C548" s="220"/>
      <c r="D548" s="219"/>
    </row>
    <row r="549" spans="1:6">
      <c r="A549" s="216"/>
      <c r="B549" s="221"/>
      <c r="C549" s="220"/>
      <c r="D549" s="219"/>
    </row>
    <row r="550" spans="1:6">
      <c r="A550" s="216"/>
      <c r="B550" s="221"/>
      <c r="C550" s="220"/>
    </row>
    <row r="551" spans="1:6">
      <c r="A551" s="216"/>
      <c r="B551" s="221"/>
      <c r="C551" s="220"/>
    </row>
    <row r="552" spans="1:6">
      <c r="A552" s="216"/>
      <c r="B552" s="221"/>
      <c r="C552" s="220"/>
    </row>
    <row r="553" spans="1:6">
      <c r="A553" s="216"/>
      <c r="B553" s="221"/>
      <c r="C553" s="220"/>
    </row>
    <row r="554" spans="1:6">
      <c r="A554" s="216"/>
      <c r="B554" s="221"/>
      <c r="C554" s="220"/>
    </row>
    <row r="555" spans="1:6">
      <c r="A555" s="216"/>
      <c r="B555" s="224"/>
      <c r="C555" s="220"/>
    </row>
    <row r="556" spans="1:6">
      <c r="A556" s="216"/>
      <c r="B556" s="221"/>
      <c r="C556" s="220"/>
    </row>
    <row r="557" spans="1:6">
      <c r="A557" s="216"/>
      <c r="B557" s="221"/>
      <c r="C557" s="220"/>
    </row>
    <row r="558" spans="1:6" s="223" customFormat="1">
      <c r="A558" s="216"/>
      <c r="B558" s="222"/>
      <c r="C558" s="220"/>
      <c r="D558" s="217"/>
      <c r="E558" s="601"/>
      <c r="F558" s="601"/>
    </row>
    <row r="559" spans="1:6" s="223" customFormat="1">
      <c r="A559" s="216"/>
      <c r="B559" s="221"/>
      <c r="C559" s="220"/>
      <c r="D559" s="217"/>
      <c r="E559" s="601"/>
      <c r="F559" s="601"/>
    </row>
    <row r="560" spans="1:6" s="223" customFormat="1">
      <c r="A560" s="216"/>
      <c r="B560" s="216"/>
      <c r="C560" s="218"/>
      <c r="D560" s="217"/>
      <c r="E560" s="601"/>
      <c r="F560" s="601"/>
    </row>
    <row r="561" spans="1:6" s="223" customFormat="1">
      <c r="A561" s="732"/>
      <c r="B561" s="216"/>
      <c r="C561" s="218"/>
      <c r="D561" s="217"/>
      <c r="E561" s="601"/>
      <c r="F561" s="601"/>
    </row>
    <row r="562" spans="1:6" s="223" customFormat="1">
      <c r="A562" s="732"/>
      <c r="B562" s="216"/>
      <c r="C562" s="218"/>
      <c r="D562" s="217"/>
      <c r="E562" s="601"/>
      <c r="F562" s="601"/>
    </row>
    <row r="563" spans="1:6" s="223" customFormat="1">
      <c r="A563" s="732"/>
      <c r="B563" s="221"/>
      <c r="C563" s="220"/>
      <c r="D563" s="219"/>
      <c r="E563" s="605"/>
      <c r="F563" s="605"/>
    </row>
    <row r="564" spans="1:6" s="223" customFormat="1">
      <c r="A564" s="732"/>
      <c r="B564" s="221"/>
      <c r="C564" s="220"/>
      <c r="D564" s="219"/>
      <c r="E564" s="605"/>
      <c r="F564" s="605"/>
    </row>
    <row r="565" spans="1:6" s="223" customFormat="1">
      <c r="A565" s="732"/>
      <c r="B565" s="221"/>
      <c r="C565" s="220"/>
      <c r="D565" s="219"/>
      <c r="E565" s="605"/>
      <c r="F565" s="605"/>
    </row>
    <row r="566" spans="1:6" s="223" customFormat="1">
      <c r="A566" s="732"/>
      <c r="B566" s="221"/>
      <c r="C566" s="220"/>
      <c r="D566" s="219"/>
      <c r="E566" s="605"/>
      <c r="F566" s="605"/>
    </row>
    <row r="567" spans="1:6" s="223" customFormat="1">
      <c r="A567" s="732"/>
      <c r="B567" s="221"/>
      <c r="C567" s="220"/>
      <c r="D567" s="219"/>
      <c r="E567" s="605"/>
      <c r="F567" s="605"/>
    </row>
    <row r="568" spans="1:6" s="223" customFormat="1">
      <c r="A568" s="732"/>
      <c r="B568" s="221"/>
      <c r="C568" s="220"/>
      <c r="D568" s="219"/>
      <c r="E568" s="605"/>
      <c r="F568" s="605"/>
    </row>
    <row r="569" spans="1:6" s="223" customFormat="1">
      <c r="A569" s="732"/>
      <c r="B569" s="221"/>
      <c r="C569" s="220"/>
      <c r="D569" s="219"/>
      <c r="E569" s="605"/>
      <c r="F569" s="605"/>
    </row>
    <row r="570" spans="1:6" s="223" customFormat="1">
      <c r="A570" s="732"/>
      <c r="B570" s="221"/>
      <c r="C570" s="220"/>
      <c r="D570" s="219"/>
      <c r="E570" s="605"/>
      <c r="F570" s="605"/>
    </row>
    <row r="571" spans="1:6" s="223" customFormat="1">
      <c r="A571" s="732"/>
      <c r="B571" s="221"/>
      <c r="C571" s="220"/>
      <c r="D571" s="219"/>
      <c r="E571" s="605"/>
      <c r="F571" s="605"/>
    </row>
    <row r="572" spans="1:6" s="223" customFormat="1">
      <c r="A572" s="732"/>
      <c r="B572" s="221"/>
      <c r="C572" s="220"/>
      <c r="D572" s="219"/>
      <c r="E572" s="605"/>
      <c r="F572" s="605"/>
    </row>
    <row r="573" spans="1:6" s="223" customFormat="1">
      <c r="A573" s="732"/>
      <c r="B573" s="221"/>
      <c r="C573" s="220"/>
      <c r="D573" s="219"/>
      <c r="E573" s="605"/>
      <c r="F573" s="605"/>
    </row>
    <row r="574" spans="1:6" s="223" customFormat="1">
      <c r="A574" s="732"/>
      <c r="B574" s="221"/>
      <c r="C574" s="220"/>
      <c r="D574" s="219"/>
      <c r="E574" s="605"/>
      <c r="F574" s="605"/>
    </row>
    <row r="575" spans="1:6" s="223" customFormat="1">
      <c r="A575" s="732"/>
      <c r="B575" s="221"/>
      <c r="C575" s="220"/>
      <c r="D575" s="219"/>
      <c r="E575" s="605"/>
      <c r="F575" s="605"/>
    </row>
    <row r="576" spans="1:6" s="223" customFormat="1">
      <c r="A576" s="732"/>
      <c r="B576" s="221"/>
      <c r="C576" s="220"/>
      <c r="D576" s="219"/>
      <c r="E576" s="605"/>
      <c r="F576" s="605"/>
    </row>
    <row r="577" spans="1:6" s="223" customFormat="1">
      <c r="A577" s="732"/>
      <c r="B577" s="221"/>
      <c r="C577" s="220"/>
      <c r="D577" s="219"/>
      <c r="E577" s="605"/>
      <c r="F577" s="605"/>
    </row>
    <row r="578" spans="1:6" s="223" customFormat="1">
      <c r="A578" s="732"/>
      <c r="B578" s="221"/>
      <c r="C578" s="220"/>
      <c r="D578" s="219"/>
      <c r="E578" s="605"/>
      <c r="F578" s="605"/>
    </row>
    <row r="579" spans="1:6" s="223" customFormat="1">
      <c r="A579" s="732"/>
      <c r="B579" s="221"/>
      <c r="C579" s="220"/>
      <c r="D579" s="219"/>
      <c r="E579" s="605"/>
      <c r="F579" s="605"/>
    </row>
    <row r="580" spans="1:6" s="223" customFormat="1">
      <c r="A580" s="732"/>
      <c r="B580" s="221"/>
      <c r="C580" s="220"/>
      <c r="D580" s="219"/>
      <c r="E580" s="605"/>
      <c r="F580" s="605"/>
    </row>
    <row r="581" spans="1:6" s="223" customFormat="1">
      <c r="A581" s="732"/>
      <c r="B581" s="221"/>
      <c r="C581" s="220"/>
      <c r="D581" s="219"/>
      <c r="E581" s="605"/>
      <c r="F581" s="605"/>
    </row>
    <row r="582" spans="1:6" s="223" customFormat="1">
      <c r="A582" s="732"/>
      <c r="B582" s="221"/>
      <c r="C582" s="220"/>
      <c r="D582" s="219"/>
      <c r="E582" s="605"/>
      <c r="F582" s="605"/>
    </row>
    <row r="583" spans="1:6" s="223" customFormat="1">
      <c r="A583" s="732"/>
      <c r="B583" s="221"/>
      <c r="C583" s="220"/>
      <c r="D583" s="219"/>
      <c r="E583" s="605"/>
      <c r="F583" s="605"/>
    </row>
    <row r="584" spans="1:6" s="223" customFormat="1">
      <c r="A584" s="732"/>
      <c r="B584" s="221"/>
      <c r="C584" s="220"/>
      <c r="D584" s="219"/>
      <c r="E584" s="605"/>
      <c r="F584" s="605"/>
    </row>
    <row r="585" spans="1:6" s="223" customFormat="1">
      <c r="A585" s="732"/>
      <c r="B585" s="221"/>
      <c r="C585" s="220"/>
      <c r="D585" s="219"/>
      <c r="E585" s="605"/>
      <c r="F585" s="605"/>
    </row>
    <row r="586" spans="1:6" s="223" customFormat="1">
      <c r="A586" s="732"/>
      <c r="B586" s="221"/>
      <c r="C586" s="220"/>
      <c r="D586" s="219"/>
      <c r="E586" s="605"/>
      <c r="F586" s="605"/>
    </row>
    <row r="587" spans="1:6" s="223" customFormat="1">
      <c r="A587" s="732"/>
      <c r="B587" s="221"/>
      <c r="C587" s="220"/>
      <c r="D587" s="219"/>
      <c r="E587" s="605"/>
      <c r="F587" s="605"/>
    </row>
    <row r="588" spans="1:6" s="223" customFormat="1">
      <c r="A588" s="732"/>
      <c r="B588" s="221"/>
      <c r="C588" s="220"/>
      <c r="D588" s="219"/>
      <c r="E588" s="605"/>
      <c r="F588" s="605"/>
    </row>
    <row r="589" spans="1:6" s="223" customFormat="1">
      <c r="A589" s="732"/>
      <c r="B589" s="222"/>
      <c r="C589" s="220"/>
      <c r="D589" s="219"/>
      <c r="E589" s="605"/>
      <c r="F589" s="605"/>
    </row>
    <row r="590" spans="1:6" s="223" customFormat="1">
      <c r="A590" s="732"/>
      <c r="B590" s="221"/>
      <c r="C590" s="220"/>
      <c r="D590" s="219"/>
      <c r="E590" s="605"/>
      <c r="F590" s="605"/>
    </row>
    <row r="591" spans="1:6" s="223" customFormat="1">
      <c r="A591" s="732"/>
      <c r="B591" s="221"/>
      <c r="C591" s="220"/>
      <c r="D591" s="219"/>
      <c r="E591" s="605"/>
      <c r="F591" s="605"/>
    </row>
    <row r="592" spans="1:6" s="223" customFormat="1">
      <c r="A592" s="732"/>
      <c r="B592" s="221"/>
      <c r="C592" s="220"/>
      <c r="D592" s="219"/>
      <c r="E592" s="605"/>
      <c r="F592" s="605"/>
    </row>
    <row r="593" spans="1:6" s="223" customFormat="1">
      <c r="A593" s="732"/>
      <c r="B593" s="221"/>
      <c r="C593" s="220"/>
      <c r="D593" s="219"/>
      <c r="E593" s="605"/>
      <c r="F593" s="605"/>
    </row>
    <row r="594" spans="1:6" s="223" customFormat="1">
      <c r="A594" s="732"/>
      <c r="B594" s="222"/>
      <c r="C594" s="220"/>
      <c r="D594" s="219"/>
      <c r="E594" s="605"/>
      <c r="F594" s="605"/>
    </row>
    <row r="595" spans="1:6" s="223" customFormat="1">
      <c r="A595" s="732"/>
      <c r="B595" s="221"/>
      <c r="C595" s="220"/>
      <c r="D595" s="219"/>
      <c r="E595" s="605"/>
      <c r="F595" s="605"/>
    </row>
    <row r="596" spans="1:6" s="223" customFormat="1">
      <c r="A596" s="732"/>
      <c r="B596" s="221"/>
      <c r="C596" s="220"/>
      <c r="D596" s="219"/>
      <c r="E596" s="605"/>
      <c r="F596" s="605"/>
    </row>
    <row r="597" spans="1:6" s="223" customFormat="1">
      <c r="A597" s="732"/>
      <c r="B597" s="221"/>
      <c r="C597" s="220"/>
      <c r="D597" s="219"/>
      <c r="E597" s="605"/>
      <c r="F597" s="605"/>
    </row>
    <row r="598" spans="1:6" s="223" customFormat="1">
      <c r="A598" s="732"/>
      <c r="B598" s="221"/>
      <c r="C598" s="220"/>
      <c r="D598" s="219"/>
      <c r="E598" s="605"/>
      <c r="F598" s="605"/>
    </row>
    <row r="599" spans="1:6" s="223" customFormat="1">
      <c r="A599" s="732"/>
      <c r="B599" s="221"/>
      <c r="C599" s="220"/>
      <c r="D599" s="219"/>
      <c r="E599" s="605"/>
      <c r="F599" s="605"/>
    </row>
    <row r="600" spans="1:6" s="223" customFormat="1">
      <c r="A600" s="732"/>
      <c r="B600" s="221"/>
      <c r="C600" s="220"/>
      <c r="D600" s="219"/>
      <c r="E600" s="605"/>
      <c r="F600" s="605"/>
    </row>
    <row r="601" spans="1:6" s="223" customFormat="1">
      <c r="A601" s="732"/>
      <c r="B601" s="221"/>
      <c r="C601" s="220"/>
      <c r="D601" s="219"/>
      <c r="E601" s="605"/>
      <c r="F601" s="605"/>
    </row>
    <row r="602" spans="1:6" s="223" customFormat="1">
      <c r="A602" s="732"/>
      <c r="B602" s="221"/>
      <c r="C602" s="220"/>
      <c r="D602" s="219"/>
      <c r="E602" s="605"/>
      <c r="F602" s="605"/>
    </row>
    <row r="603" spans="1:6" s="223" customFormat="1">
      <c r="A603" s="732"/>
      <c r="B603" s="221"/>
      <c r="C603" s="220"/>
      <c r="D603" s="219"/>
      <c r="E603" s="605"/>
      <c r="F603" s="605"/>
    </row>
    <row r="604" spans="1:6" s="223" customFormat="1">
      <c r="A604" s="732"/>
      <c r="B604" s="221"/>
      <c r="C604" s="220"/>
      <c r="D604" s="219"/>
      <c r="E604" s="605"/>
      <c r="F604" s="605"/>
    </row>
    <row r="605" spans="1:6" s="223" customFormat="1">
      <c r="A605" s="732"/>
      <c r="B605" s="221"/>
      <c r="C605" s="220"/>
      <c r="D605" s="219"/>
      <c r="E605" s="605"/>
      <c r="F605" s="605"/>
    </row>
    <row r="606" spans="1:6" s="223" customFormat="1">
      <c r="A606" s="732"/>
      <c r="B606" s="221"/>
      <c r="C606" s="220"/>
      <c r="D606" s="219"/>
      <c r="E606" s="605"/>
      <c r="F606" s="605"/>
    </row>
    <row r="607" spans="1:6" s="223" customFormat="1">
      <c r="A607" s="732"/>
      <c r="B607" s="221"/>
      <c r="C607" s="220"/>
      <c r="D607" s="219"/>
      <c r="E607" s="605"/>
      <c r="F607" s="605"/>
    </row>
    <row r="608" spans="1:6" s="223" customFormat="1">
      <c r="A608" s="732"/>
      <c r="B608" s="221"/>
      <c r="C608" s="220"/>
      <c r="D608" s="219"/>
      <c r="E608" s="605"/>
      <c r="F608" s="605"/>
    </row>
    <row r="609" spans="1:6" s="223" customFormat="1">
      <c r="A609" s="732"/>
      <c r="B609" s="221"/>
      <c r="C609" s="220"/>
      <c r="D609" s="219"/>
      <c r="E609" s="605"/>
      <c r="F609" s="605"/>
    </row>
    <row r="610" spans="1:6" s="223" customFormat="1">
      <c r="A610" s="732"/>
      <c r="B610" s="221"/>
      <c r="C610" s="220"/>
      <c r="D610" s="219"/>
      <c r="E610" s="605"/>
      <c r="F610" s="605"/>
    </row>
    <row r="611" spans="1:6">
      <c r="B611" s="224"/>
      <c r="C611" s="220"/>
      <c r="D611" s="219"/>
      <c r="E611" s="605"/>
      <c r="F611" s="605"/>
    </row>
    <row r="612" spans="1:6">
      <c r="B612" s="221"/>
      <c r="C612" s="220"/>
      <c r="D612" s="219"/>
      <c r="E612" s="605"/>
      <c r="F612" s="605"/>
    </row>
    <row r="613" spans="1:6">
      <c r="B613" s="221"/>
      <c r="C613" s="220"/>
      <c r="D613" s="219"/>
      <c r="E613" s="605"/>
      <c r="F613" s="605"/>
    </row>
    <row r="614" spans="1:6" s="223" customFormat="1">
      <c r="A614" s="732"/>
      <c r="B614" s="222"/>
      <c r="C614" s="220"/>
      <c r="D614" s="219"/>
      <c r="E614" s="605"/>
      <c r="F614" s="605"/>
    </row>
    <row r="615" spans="1:6" s="223" customFormat="1">
      <c r="A615" s="732"/>
      <c r="B615" s="221"/>
      <c r="C615" s="220"/>
      <c r="D615" s="219"/>
      <c r="E615" s="605"/>
      <c r="F615" s="605"/>
    </row>
    <row r="616" spans="1:6" s="223" customFormat="1">
      <c r="A616" s="732"/>
      <c r="B616" s="216"/>
      <c r="C616" s="218"/>
      <c r="D616" s="217"/>
      <c r="E616" s="601"/>
      <c r="F616" s="601"/>
    </row>
    <row r="617" spans="1:6" s="223" customFormat="1">
      <c r="A617" s="732"/>
      <c r="B617" s="216"/>
      <c r="C617" s="218"/>
      <c r="D617" s="217"/>
      <c r="E617" s="601"/>
      <c r="F617" s="601"/>
    </row>
    <row r="618" spans="1:6" s="223" customFormat="1">
      <c r="A618" s="732"/>
      <c r="B618" s="216"/>
      <c r="C618" s="218"/>
      <c r="D618" s="217"/>
      <c r="E618" s="601"/>
      <c r="F618" s="601"/>
    </row>
    <row r="619" spans="1:6" s="223" customFormat="1">
      <c r="A619" s="732"/>
      <c r="B619" s="221"/>
      <c r="C619" s="220"/>
      <c r="D619" s="219"/>
      <c r="E619" s="605"/>
      <c r="F619" s="605"/>
    </row>
    <row r="620" spans="1:6" s="223" customFormat="1">
      <c r="A620" s="732"/>
      <c r="B620" s="221"/>
      <c r="C620" s="220"/>
      <c r="D620" s="219"/>
      <c r="E620" s="605"/>
      <c r="F620" s="605"/>
    </row>
    <row r="621" spans="1:6" s="223" customFormat="1">
      <c r="A621" s="732"/>
      <c r="B621" s="221"/>
      <c r="C621" s="220"/>
      <c r="D621" s="219"/>
      <c r="E621" s="605"/>
      <c r="F621" s="605"/>
    </row>
    <row r="622" spans="1:6" s="223" customFormat="1">
      <c r="A622" s="732"/>
      <c r="B622" s="221"/>
      <c r="C622" s="220"/>
      <c r="D622" s="219"/>
      <c r="E622" s="605"/>
      <c r="F622" s="605"/>
    </row>
    <row r="623" spans="1:6" s="223" customFormat="1">
      <c r="A623" s="732"/>
      <c r="B623" s="221"/>
      <c r="C623" s="220"/>
      <c r="D623" s="219"/>
      <c r="E623" s="605"/>
      <c r="F623" s="605"/>
    </row>
    <row r="624" spans="1:6" s="223" customFormat="1">
      <c r="A624" s="732"/>
      <c r="B624" s="221"/>
      <c r="C624" s="220"/>
      <c r="D624" s="219"/>
      <c r="E624" s="605"/>
      <c r="F624" s="605"/>
    </row>
    <row r="625" spans="1:6" s="223" customFormat="1">
      <c r="A625" s="732"/>
      <c r="B625" s="221"/>
      <c r="C625" s="220"/>
      <c r="D625" s="219"/>
      <c r="E625" s="605"/>
      <c r="F625" s="605"/>
    </row>
    <row r="626" spans="1:6" s="223" customFormat="1">
      <c r="A626" s="732"/>
      <c r="B626" s="221"/>
      <c r="C626" s="220"/>
      <c r="D626" s="219"/>
      <c r="E626" s="605"/>
      <c r="F626" s="605"/>
    </row>
    <row r="627" spans="1:6" s="223" customFormat="1">
      <c r="A627" s="732"/>
      <c r="B627" s="221"/>
      <c r="C627" s="220"/>
      <c r="D627" s="219"/>
      <c r="E627" s="605"/>
      <c r="F627" s="605"/>
    </row>
    <row r="628" spans="1:6" s="223" customFormat="1">
      <c r="A628" s="732"/>
      <c r="B628" s="221"/>
      <c r="C628" s="220"/>
      <c r="D628" s="219"/>
      <c r="E628" s="605"/>
      <c r="F628" s="605"/>
    </row>
    <row r="629" spans="1:6" s="223" customFormat="1">
      <c r="A629" s="732"/>
      <c r="B629" s="221"/>
      <c r="C629" s="220"/>
      <c r="D629" s="219"/>
      <c r="E629" s="605"/>
      <c r="F629" s="605"/>
    </row>
    <row r="630" spans="1:6" s="223" customFormat="1">
      <c r="A630" s="732"/>
      <c r="B630" s="221"/>
      <c r="C630" s="220"/>
      <c r="D630" s="219"/>
      <c r="E630" s="605"/>
      <c r="F630" s="605"/>
    </row>
    <row r="631" spans="1:6" s="223" customFormat="1">
      <c r="A631" s="732"/>
      <c r="B631" s="221"/>
      <c r="C631" s="220"/>
      <c r="D631" s="219"/>
      <c r="E631" s="605"/>
      <c r="F631" s="605"/>
    </row>
    <row r="632" spans="1:6" s="223" customFormat="1">
      <c r="A632" s="732"/>
      <c r="B632" s="221"/>
      <c r="C632" s="220"/>
      <c r="D632" s="219"/>
      <c r="E632" s="605"/>
      <c r="F632" s="605"/>
    </row>
    <row r="633" spans="1:6" s="223" customFormat="1">
      <c r="A633" s="732"/>
      <c r="B633" s="221"/>
      <c r="C633" s="220"/>
      <c r="D633" s="219"/>
      <c r="E633" s="605"/>
      <c r="F633" s="605"/>
    </row>
    <row r="634" spans="1:6" s="223" customFormat="1">
      <c r="A634" s="732"/>
      <c r="B634" s="221"/>
      <c r="C634" s="220"/>
      <c r="D634" s="219"/>
      <c r="E634" s="605"/>
      <c r="F634" s="605"/>
    </row>
    <row r="635" spans="1:6" s="223" customFormat="1">
      <c r="A635" s="732"/>
      <c r="B635" s="221"/>
      <c r="C635" s="220"/>
      <c r="D635" s="219"/>
      <c r="E635" s="605"/>
      <c r="F635" s="605"/>
    </row>
    <row r="636" spans="1:6" s="223" customFormat="1">
      <c r="A636" s="732"/>
      <c r="B636" s="221"/>
      <c r="C636" s="220"/>
      <c r="D636" s="219"/>
      <c r="E636" s="605"/>
      <c r="F636" s="605"/>
    </row>
    <row r="637" spans="1:6" s="223" customFormat="1">
      <c r="A637" s="732"/>
      <c r="B637" s="221"/>
      <c r="C637" s="220"/>
      <c r="D637" s="219"/>
      <c r="E637" s="605"/>
      <c r="F637" s="605"/>
    </row>
    <row r="638" spans="1:6" s="223" customFormat="1">
      <c r="A638" s="732"/>
      <c r="B638" s="221"/>
      <c r="C638" s="220"/>
      <c r="D638" s="219"/>
      <c r="E638" s="605"/>
      <c r="F638" s="605"/>
    </row>
    <row r="639" spans="1:6" s="223" customFormat="1">
      <c r="A639" s="732"/>
      <c r="B639" s="221"/>
      <c r="C639" s="220"/>
      <c r="D639" s="219"/>
      <c r="E639" s="605"/>
      <c r="F639" s="605"/>
    </row>
    <row r="640" spans="1:6" s="223" customFormat="1">
      <c r="A640" s="732"/>
      <c r="B640" s="221"/>
      <c r="C640" s="220"/>
      <c r="D640" s="219"/>
      <c r="E640" s="605"/>
      <c r="F640" s="605"/>
    </row>
    <row r="641" spans="1:6" s="223" customFormat="1">
      <c r="A641" s="732"/>
      <c r="B641" s="221"/>
      <c r="C641" s="220"/>
      <c r="D641" s="219"/>
      <c r="E641" s="605"/>
      <c r="F641" s="605"/>
    </row>
    <row r="642" spans="1:6" s="223" customFormat="1">
      <c r="A642" s="732"/>
      <c r="B642" s="221"/>
      <c r="C642" s="220"/>
      <c r="D642" s="219"/>
      <c r="E642" s="605"/>
      <c r="F642" s="605"/>
    </row>
    <row r="643" spans="1:6" s="223" customFormat="1">
      <c r="A643" s="732"/>
      <c r="B643" s="221"/>
      <c r="C643" s="220"/>
      <c r="D643" s="219"/>
      <c r="E643" s="605"/>
      <c r="F643" s="605"/>
    </row>
    <row r="644" spans="1:6" s="223" customFormat="1">
      <c r="A644" s="732"/>
      <c r="B644" s="221"/>
      <c r="C644" s="220"/>
      <c r="D644" s="219"/>
      <c r="E644" s="605"/>
      <c r="F644" s="605"/>
    </row>
    <row r="645" spans="1:6" s="223" customFormat="1">
      <c r="A645" s="732"/>
      <c r="B645" s="222"/>
      <c r="C645" s="220"/>
      <c r="D645" s="219"/>
      <c r="E645" s="605"/>
      <c r="F645" s="605"/>
    </row>
    <row r="646" spans="1:6" s="223" customFormat="1">
      <c r="A646" s="732"/>
      <c r="B646" s="221"/>
      <c r="C646" s="220"/>
      <c r="D646" s="219"/>
      <c r="E646" s="605"/>
      <c r="F646" s="605"/>
    </row>
    <row r="647" spans="1:6" s="223" customFormat="1">
      <c r="A647" s="733"/>
      <c r="B647" s="221"/>
      <c r="C647" s="220"/>
      <c r="D647" s="219"/>
      <c r="E647" s="605"/>
      <c r="F647" s="605"/>
    </row>
    <row r="648" spans="1:6" s="223" customFormat="1">
      <c r="A648" s="733"/>
      <c r="B648" s="221"/>
      <c r="C648" s="220"/>
      <c r="D648" s="219"/>
      <c r="E648" s="605"/>
      <c r="F648" s="605"/>
    </row>
    <row r="649" spans="1:6" s="223" customFormat="1">
      <c r="A649" s="733"/>
      <c r="B649" s="221"/>
      <c r="C649" s="220"/>
      <c r="D649" s="219"/>
      <c r="E649" s="605"/>
      <c r="F649" s="605"/>
    </row>
    <row r="650" spans="1:6" s="223" customFormat="1">
      <c r="A650" s="733"/>
      <c r="B650" s="222"/>
      <c r="C650" s="220"/>
      <c r="D650" s="219"/>
      <c r="E650" s="605"/>
      <c r="F650" s="605"/>
    </row>
    <row r="651" spans="1:6" s="223" customFormat="1">
      <c r="A651" s="733"/>
      <c r="B651" s="221"/>
      <c r="C651" s="220"/>
      <c r="D651" s="219"/>
      <c r="E651" s="605"/>
      <c r="F651" s="605"/>
    </row>
    <row r="652" spans="1:6" s="223" customFormat="1">
      <c r="A652" s="733"/>
      <c r="B652" s="221"/>
      <c r="C652" s="220"/>
      <c r="D652" s="219"/>
      <c r="E652" s="605"/>
      <c r="F652" s="605"/>
    </row>
    <row r="653" spans="1:6" s="223" customFormat="1">
      <c r="A653" s="733"/>
      <c r="B653" s="221"/>
      <c r="C653" s="220"/>
      <c r="D653" s="219"/>
      <c r="E653" s="605"/>
      <c r="F653" s="605"/>
    </row>
    <row r="654" spans="1:6" s="223" customFormat="1">
      <c r="A654" s="734"/>
      <c r="B654" s="221"/>
      <c r="C654" s="220"/>
      <c r="D654" s="219"/>
      <c r="E654" s="605"/>
      <c r="F654" s="605"/>
    </row>
    <row r="655" spans="1:6" s="223" customFormat="1">
      <c r="A655" s="734"/>
      <c r="B655" s="221"/>
      <c r="C655" s="220"/>
      <c r="D655" s="219"/>
      <c r="E655" s="605"/>
      <c r="F655" s="605"/>
    </row>
    <row r="656" spans="1:6" s="223" customFormat="1">
      <c r="A656" s="734"/>
      <c r="B656" s="221"/>
      <c r="C656" s="220"/>
      <c r="D656" s="219"/>
      <c r="E656" s="605"/>
      <c r="F656" s="605"/>
    </row>
    <row r="657" spans="1:6" s="223" customFormat="1">
      <c r="A657" s="734"/>
      <c r="B657" s="221"/>
      <c r="C657" s="220"/>
      <c r="D657" s="219"/>
      <c r="E657" s="605"/>
      <c r="F657" s="605"/>
    </row>
    <row r="658" spans="1:6" s="223" customFormat="1">
      <c r="A658" s="734"/>
      <c r="B658" s="221"/>
      <c r="C658" s="220"/>
      <c r="D658" s="219"/>
      <c r="E658" s="605"/>
      <c r="F658" s="605"/>
    </row>
    <row r="659" spans="1:6" s="223" customFormat="1">
      <c r="A659" s="734"/>
      <c r="B659" s="221"/>
      <c r="C659" s="220"/>
      <c r="D659" s="219"/>
      <c r="E659" s="605"/>
      <c r="F659" s="605"/>
    </row>
    <row r="660" spans="1:6" s="223" customFormat="1">
      <c r="A660" s="732"/>
      <c r="B660" s="221"/>
      <c r="C660" s="220"/>
      <c r="D660" s="219"/>
      <c r="E660" s="605"/>
      <c r="F660" s="605"/>
    </row>
    <row r="661" spans="1:6" s="223" customFormat="1">
      <c r="A661" s="732"/>
      <c r="B661" s="221"/>
      <c r="C661" s="220"/>
      <c r="D661" s="219"/>
      <c r="E661" s="605"/>
      <c r="F661" s="605"/>
    </row>
    <row r="662" spans="1:6" s="223" customFormat="1">
      <c r="A662" s="734"/>
      <c r="B662" s="221"/>
      <c r="C662" s="220"/>
      <c r="D662" s="219"/>
      <c r="E662" s="605"/>
      <c r="F662" s="605"/>
    </row>
    <row r="663" spans="1:6" s="223" customFormat="1">
      <c r="A663" s="734"/>
      <c r="B663" s="221"/>
      <c r="C663" s="220"/>
      <c r="D663" s="219"/>
      <c r="E663" s="605"/>
      <c r="F663" s="605"/>
    </row>
    <row r="664" spans="1:6" s="223" customFormat="1">
      <c r="A664" s="734"/>
      <c r="B664" s="221"/>
      <c r="C664" s="220"/>
      <c r="D664" s="219"/>
      <c r="E664" s="605"/>
      <c r="F664" s="605"/>
    </row>
    <row r="665" spans="1:6" s="223" customFormat="1">
      <c r="A665" s="734"/>
      <c r="B665" s="221"/>
      <c r="C665" s="220"/>
      <c r="D665" s="219"/>
      <c r="E665" s="605"/>
      <c r="F665" s="605"/>
    </row>
    <row r="666" spans="1:6" s="223" customFormat="1">
      <c r="A666" s="734"/>
      <c r="B666" s="221"/>
      <c r="C666" s="220"/>
      <c r="D666" s="219"/>
      <c r="E666" s="605"/>
      <c r="F666" s="605"/>
    </row>
    <row r="667" spans="1:6" s="223" customFormat="1">
      <c r="A667" s="734"/>
      <c r="B667" s="224"/>
      <c r="C667" s="220"/>
      <c r="D667" s="219"/>
      <c r="E667" s="605"/>
      <c r="F667" s="605"/>
    </row>
    <row r="668" spans="1:6">
      <c r="A668" s="734"/>
      <c r="B668" s="221"/>
      <c r="C668" s="220"/>
      <c r="D668" s="219"/>
      <c r="E668" s="605"/>
      <c r="F668" s="605"/>
    </row>
    <row r="669" spans="1:6">
      <c r="B669" s="221"/>
      <c r="C669" s="220"/>
      <c r="D669" s="219"/>
      <c r="E669" s="605"/>
      <c r="F669" s="605"/>
    </row>
    <row r="670" spans="1:6" s="223" customFormat="1">
      <c r="A670" s="734"/>
      <c r="B670" s="222"/>
      <c r="C670" s="220"/>
      <c r="D670" s="219"/>
      <c r="E670" s="605"/>
      <c r="F670" s="605"/>
    </row>
    <row r="671" spans="1:6" s="223" customFormat="1">
      <c r="A671" s="733"/>
      <c r="B671" s="221"/>
      <c r="C671" s="220"/>
      <c r="D671" s="219"/>
      <c r="E671" s="605"/>
      <c r="F671" s="605"/>
    </row>
    <row r="672" spans="1:6" s="223" customFormat="1">
      <c r="A672" s="733"/>
      <c r="B672" s="221"/>
      <c r="C672" s="220"/>
      <c r="D672" s="219"/>
      <c r="E672" s="605"/>
      <c r="F672" s="605"/>
    </row>
    <row r="673" spans="1:6" s="223" customFormat="1">
      <c r="A673" s="732"/>
      <c r="B673" s="216"/>
      <c r="C673" s="218"/>
      <c r="D673" s="217"/>
      <c r="E673" s="601"/>
      <c r="F673" s="601"/>
    </row>
    <row r="674" spans="1:6" s="223" customFormat="1">
      <c r="A674" s="732"/>
      <c r="B674" s="216"/>
      <c r="C674" s="218"/>
      <c r="D674" s="217"/>
      <c r="E674" s="601"/>
      <c r="F674" s="601"/>
    </row>
    <row r="675" spans="1:6" s="223" customFormat="1">
      <c r="A675" s="732"/>
      <c r="B675" s="221"/>
      <c r="C675" s="220"/>
      <c r="D675" s="219"/>
      <c r="E675" s="605"/>
      <c r="F675" s="605"/>
    </row>
    <row r="676" spans="1:6" s="223" customFormat="1">
      <c r="A676" s="732"/>
      <c r="B676" s="221"/>
      <c r="C676" s="220"/>
      <c r="D676" s="219"/>
      <c r="E676" s="605"/>
      <c r="F676" s="605"/>
    </row>
    <row r="677" spans="1:6" s="223" customFormat="1">
      <c r="A677" s="732"/>
      <c r="B677" s="221"/>
      <c r="C677" s="220"/>
      <c r="D677" s="219"/>
      <c r="E677" s="605"/>
      <c r="F677" s="605"/>
    </row>
    <row r="678" spans="1:6" s="223" customFormat="1">
      <c r="A678" s="732"/>
      <c r="B678" s="221"/>
      <c r="C678" s="220"/>
      <c r="D678" s="219"/>
      <c r="E678" s="605"/>
      <c r="F678" s="605"/>
    </row>
    <row r="679" spans="1:6" s="223" customFormat="1">
      <c r="A679" s="732"/>
      <c r="B679" s="221"/>
      <c r="C679" s="220"/>
      <c r="D679" s="219"/>
      <c r="E679" s="605"/>
      <c r="F679" s="605"/>
    </row>
    <row r="680" spans="1:6" s="223" customFormat="1">
      <c r="A680" s="732"/>
      <c r="B680" s="221"/>
      <c r="C680" s="220"/>
      <c r="D680" s="219"/>
      <c r="E680" s="605"/>
      <c r="F680" s="605"/>
    </row>
    <row r="681" spans="1:6" s="223" customFormat="1">
      <c r="A681" s="732"/>
      <c r="B681" s="221"/>
      <c r="C681" s="220"/>
      <c r="D681" s="219"/>
      <c r="E681" s="605"/>
      <c r="F681" s="605"/>
    </row>
    <row r="682" spans="1:6" s="223" customFormat="1">
      <c r="A682" s="732"/>
      <c r="B682" s="221"/>
      <c r="C682" s="220"/>
      <c r="D682" s="219"/>
      <c r="E682" s="605"/>
      <c r="F682" s="605"/>
    </row>
    <row r="683" spans="1:6" s="223" customFormat="1">
      <c r="A683" s="732"/>
      <c r="B683" s="221"/>
      <c r="C683" s="220"/>
      <c r="D683" s="219"/>
      <c r="E683" s="605"/>
      <c r="F683" s="605"/>
    </row>
    <row r="684" spans="1:6" s="223" customFormat="1">
      <c r="A684" s="732"/>
      <c r="B684" s="221"/>
      <c r="C684" s="220"/>
      <c r="D684" s="219"/>
      <c r="E684" s="605"/>
      <c r="F684" s="605"/>
    </row>
    <row r="685" spans="1:6" s="223" customFormat="1">
      <c r="A685" s="732"/>
      <c r="B685" s="221"/>
      <c r="C685" s="220"/>
      <c r="D685" s="219"/>
      <c r="E685" s="605"/>
      <c r="F685" s="605"/>
    </row>
    <row r="686" spans="1:6" s="223" customFormat="1">
      <c r="A686" s="732"/>
      <c r="B686" s="221"/>
      <c r="C686" s="220"/>
      <c r="D686" s="219"/>
      <c r="E686" s="605"/>
      <c r="F686" s="605"/>
    </row>
    <row r="687" spans="1:6" s="223" customFormat="1">
      <c r="A687" s="732"/>
      <c r="B687" s="221"/>
      <c r="C687" s="220"/>
      <c r="D687" s="219"/>
      <c r="E687" s="605"/>
      <c r="F687" s="605"/>
    </row>
    <row r="688" spans="1:6" s="223" customFormat="1">
      <c r="A688" s="732"/>
      <c r="B688" s="221"/>
      <c r="C688" s="220"/>
      <c r="D688" s="219"/>
      <c r="E688" s="605"/>
      <c r="F688" s="605"/>
    </row>
    <row r="689" spans="1:6" s="223" customFormat="1">
      <c r="A689" s="732"/>
      <c r="B689" s="221"/>
      <c r="C689" s="220"/>
      <c r="D689" s="219"/>
      <c r="E689" s="605"/>
      <c r="F689" s="605"/>
    </row>
    <row r="690" spans="1:6" s="223" customFormat="1">
      <c r="A690" s="732"/>
      <c r="B690" s="221"/>
      <c r="C690" s="220"/>
      <c r="D690" s="219"/>
      <c r="E690" s="605"/>
      <c r="F690" s="605"/>
    </row>
    <row r="691" spans="1:6" s="223" customFormat="1">
      <c r="A691" s="732"/>
      <c r="B691" s="221"/>
      <c r="C691" s="220"/>
      <c r="D691" s="219"/>
      <c r="E691" s="605"/>
      <c r="F691" s="605"/>
    </row>
    <row r="692" spans="1:6" s="223" customFormat="1">
      <c r="A692" s="732"/>
      <c r="B692" s="221"/>
      <c r="C692" s="220"/>
      <c r="D692" s="219"/>
      <c r="E692" s="605"/>
      <c r="F692" s="605"/>
    </row>
    <row r="693" spans="1:6" s="223" customFormat="1">
      <c r="A693" s="732"/>
      <c r="B693" s="221"/>
      <c r="C693" s="220"/>
      <c r="D693" s="219"/>
      <c r="E693" s="605"/>
      <c r="F693" s="605"/>
    </row>
    <row r="694" spans="1:6" s="223" customFormat="1">
      <c r="A694" s="732"/>
      <c r="B694" s="221"/>
      <c r="C694" s="220"/>
      <c r="D694" s="219"/>
      <c r="E694" s="605"/>
      <c r="F694" s="605"/>
    </row>
    <row r="695" spans="1:6" s="223" customFormat="1">
      <c r="A695" s="732"/>
      <c r="B695" s="221"/>
      <c r="C695" s="220"/>
      <c r="D695" s="219"/>
      <c r="E695" s="605"/>
      <c r="F695" s="605"/>
    </row>
    <row r="696" spans="1:6" s="223" customFormat="1">
      <c r="A696" s="732"/>
      <c r="B696" s="221"/>
      <c r="C696" s="220"/>
      <c r="D696" s="219"/>
      <c r="E696" s="605"/>
      <c r="F696" s="605"/>
    </row>
    <row r="697" spans="1:6" s="223" customFormat="1">
      <c r="A697" s="732"/>
      <c r="B697" s="221"/>
      <c r="C697" s="220"/>
      <c r="D697" s="219"/>
      <c r="E697" s="605"/>
      <c r="F697" s="605"/>
    </row>
    <row r="698" spans="1:6" s="223" customFormat="1">
      <c r="A698" s="733"/>
      <c r="B698" s="221"/>
      <c r="C698" s="220"/>
      <c r="D698" s="219"/>
      <c r="E698" s="605"/>
      <c r="F698" s="605"/>
    </row>
    <row r="699" spans="1:6" s="223" customFormat="1">
      <c r="A699" s="733"/>
      <c r="B699" s="221"/>
      <c r="C699" s="220"/>
      <c r="D699" s="219"/>
      <c r="E699" s="605"/>
      <c r="F699" s="605"/>
    </row>
    <row r="700" spans="1:6" s="223" customFormat="1">
      <c r="A700" s="733"/>
      <c r="B700" s="221"/>
      <c r="C700" s="220"/>
      <c r="D700" s="219"/>
      <c r="E700" s="605"/>
      <c r="F700" s="605"/>
    </row>
    <row r="701" spans="1:6" s="223" customFormat="1">
      <c r="A701" s="733"/>
      <c r="B701" s="222"/>
      <c r="C701" s="220"/>
      <c r="D701" s="219"/>
      <c r="E701" s="605"/>
      <c r="F701" s="605"/>
    </row>
    <row r="702" spans="1:6" s="223" customFormat="1">
      <c r="A702" s="733"/>
      <c r="B702" s="221"/>
      <c r="C702" s="220"/>
      <c r="D702" s="219"/>
      <c r="E702" s="605"/>
      <c r="F702" s="605"/>
    </row>
    <row r="703" spans="1:6" s="223" customFormat="1">
      <c r="A703" s="733"/>
      <c r="B703" s="221"/>
      <c r="C703" s="220"/>
      <c r="D703" s="219"/>
      <c r="E703" s="605"/>
      <c r="F703" s="605"/>
    </row>
    <row r="704" spans="1:6" s="223" customFormat="1">
      <c r="A704" s="733"/>
      <c r="B704" s="221"/>
      <c r="C704" s="220"/>
      <c r="D704" s="219"/>
      <c r="E704" s="605"/>
      <c r="F704" s="605"/>
    </row>
    <row r="705" spans="1:6" s="223" customFormat="1">
      <c r="A705" s="734"/>
      <c r="B705" s="221"/>
      <c r="C705" s="220"/>
      <c r="D705" s="219"/>
      <c r="E705" s="605"/>
      <c r="F705" s="605"/>
    </row>
    <row r="706" spans="1:6" s="223" customFormat="1">
      <c r="A706" s="734"/>
      <c r="B706" s="221"/>
      <c r="C706" s="220"/>
      <c r="D706" s="219"/>
      <c r="E706" s="605"/>
      <c r="F706" s="605"/>
    </row>
    <row r="707" spans="1:6" s="223" customFormat="1">
      <c r="A707" s="734"/>
      <c r="B707" s="221"/>
      <c r="C707" s="220"/>
      <c r="D707" s="219"/>
      <c r="E707" s="605"/>
      <c r="F707" s="605"/>
    </row>
    <row r="708" spans="1:6" s="223" customFormat="1">
      <c r="A708" s="734"/>
      <c r="B708" s="221"/>
      <c r="C708" s="220"/>
      <c r="D708" s="219"/>
      <c r="E708" s="605"/>
      <c r="F708" s="605"/>
    </row>
    <row r="709" spans="1:6" s="223" customFormat="1">
      <c r="A709" s="734"/>
      <c r="B709" s="221"/>
      <c r="C709" s="220"/>
      <c r="D709" s="219"/>
      <c r="E709" s="605"/>
      <c r="F709" s="605"/>
    </row>
    <row r="710" spans="1:6" s="223" customFormat="1">
      <c r="A710" s="734"/>
      <c r="B710" s="221"/>
      <c r="C710" s="220"/>
      <c r="D710" s="219"/>
      <c r="E710" s="605"/>
      <c r="F710" s="605"/>
    </row>
    <row r="711" spans="1:6" s="223" customFormat="1">
      <c r="A711" s="732"/>
      <c r="B711" s="221"/>
      <c r="C711" s="220"/>
      <c r="D711" s="219"/>
      <c r="E711" s="605"/>
      <c r="F711" s="605"/>
    </row>
    <row r="712" spans="1:6" s="223" customFormat="1">
      <c r="A712" s="732"/>
      <c r="B712" s="221"/>
      <c r="C712" s="220"/>
      <c r="D712" s="219"/>
      <c r="E712" s="605"/>
      <c r="F712" s="605"/>
    </row>
    <row r="713" spans="1:6" s="223" customFormat="1">
      <c r="A713" s="734"/>
      <c r="B713" s="221"/>
      <c r="C713" s="220"/>
      <c r="D713" s="219"/>
      <c r="E713" s="605"/>
      <c r="F713" s="605"/>
    </row>
    <row r="714" spans="1:6" s="223" customFormat="1">
      <c r="A714" s="734"/>
      <c r="B714" s="221"/>
      <c r="C714" s="220"/>
      <c r="D714" s="219"/>
      <c r="E714" s="605"/>
      <c r="F714" s="605"/>
    </row>
    <row r="715" spans="1:6" s="223" customFormat="1">
      <c r="A715" s="734"/>
      <c r="B715" s="221"/>
      <c r="C715" s="220"/>
      <c r="D715" s="219"/>
      <c r="E715" s="605"/>
      <c r="F715" s="605"/>
    </row>
    <row r="716" spans="1:6" s="223" customFormat="1">
      <c r="A716" s="734"/>
      <c r="B716" s="221"/>
      <c r="C716" s="220"/>
      <c r="D716" s="219"/>
      <c r="E716" s="605"/>
      <c r="F716" s="605"/>
    </row>
    <row r="717" spans="1:6" s="223" customFormat="1">
      <c r="A717" s="734"/>
      <c r="B717" s="221"/>
      <c r="C717" s="220"/>
      <c r="D717" s="219"/>
      <c r="E717" s="605"/>
      <c r="F717" s="605"/>
    </row>
    <row r="718" spans="1:6" s="223" customFormat="1">
      <c r="A718" s="734"/>
      <c r="B718" s="224"/>
      <c r="C718" s="220"/>
      <c r="D718" s="219"/>
      <c r="E718" s="605"/>
      <c r="F718" s="605"/>
    </row>
    <row r="719" spans="1:6">
      <c r="A719" s="734"/>
      <c r="B719" s="221"/>
      <c r="C719" s="220"/>
      <c r="D719" s="219"/>
      <c r="E719" s="605"/>
      <c r="F719" s="605"/>
    </row>
    <row r="720" spans="1:6">
      <c r="B720" s="221"/>
      <c r="C720" s="220"/>
      <c r="D720" s="219"/>
      <c r="E720" s="605"/>
      <c r="F720" s="605"/>
    </row>
    <row r="721" spans="1:6">
      <c r="A721" s="734"/>
      <c r="B721" s="222"/>
      <c r="C721" s="220"/>
      <c r="D721" s="219"/>
      <c r="E721" s="605"/>
      <c r="F721" s="605"/>
    </row>
    <row r="722" spans="1:6">
      <c r="A722" s="733"/>
      <c r="B722" s="221"/>
      <c r="C722" s="220"/>
      <c r="D722" s="219"/>
      <c r="E722" s="605"/>
      <c r="F722" s="605"/>
    </row>
    <row r="723" spans="1:6">
      <c r="A723" s="733"/>
      <c r="B723" s="221"/>
      <c r="C723" s="220"/>
      <c r="D723" s="219"/>
      <c r="E723" s="605"/>
      <c r="F723" s="605"/>
    </row>
  </sheetData>
  <mergeCells count="2">
    <mergeCell ref="D1:F1"/>
    <mergeCell ref="D2:F2"/>
  </mergeCells>
  <pageMargins left="0.70866141732283472" right="0.70866141732283472" top="0.55118110236220474" bottom="0.55118110236220474" header="0.31496062992125984" footer="0.31496062992125984"/>
  <pageSetup paperSize="9" firstPageNumber="6" orientation="portrait" r:id="rId1"/>
  <rowBreaks count="1" manualBreakCount="1">
    <brk id="57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13</vt:i4>
      </vt:variant>
      <vt:variant>
        <vt:lpstr>Imenovani rasponi</vt:lpstr>
      </vt:variant>
      <vt:variant>
        <vt:i4>14</vt:i4>
      </vt:variant>
    </vt:vector>
  </HeadingPairs>
  <TitlesOfParts>
    <vt:vector size="27" baseType="lpstr">
      <vt:lpstr>Naslovna</vt:lpstr>
      <vt:lpstr>OPĆI UVJETI 1.</vt:lpstr>
      <vt:lpstr>Građevinski radovi SAN.ČVOR KZŽ</vt:lpstr>
      <vt:lpstr>STRUJA</vt:lpstr>
      <vt:lpstr>Opći uvjeti</vt:lpstr>
      <vt:lpstr>A. VODOVOD</vt:lpstr>
      <vt:lpstr>B. Odvodnja</vt:lpstr>
      <vt:lpstr>C. Sanitarna oprema</vt:lpstr>
      <vt:lpstr>D. VENTILACIJA</vt:lpstr>
      <vt:lpstr>E. GRIJANJE</vt:lpstr>
      <vt:lpstr>REKAPITUALCIJA</vt:lpstr>
      <vt:lpstr>Sveukupno</vt:lpstr>
      <vt:lpstr>Sheet1</vt:lpstr>
      <vt:lpstr>'B. Odvodnja'!Ispis_naslova</vt:lpstr>
      <vt:lpstr>'C. Sanitarna oprema'!Ispis_naslova</vt:lpstr>
      <vt:lpstr>'D. VENTILACIJA'!Ispis_naslova</vt:lpstr>
      <vt:lpstr>'E. GRIJANJE'!Ispis_naslova</vt:lpstr>
      <vt:lpstr>REKAPITUALCIJA!Ispis_naslova</vt:lpstr>
      <vt:lpstr>'A. VODOVOD'!Podrucje_ispisa</vt:lpstr>
      <vt:lpstr>'B. Odvodnja'!Podrucje_ispisa</vt:lpstr>
      <vt:lpstr>'C. Sanitarna oprema'!Podrucje_ispisa</vt:lpstr>
      <vt:lpstr>'D. VENTILACIJA'!Podrucje_ispisa</vt:lpstr>
      <vt:lpstr>'E. GRIJANJE'!Podrucje_ispisa</vt:lpstr>
      <vt:lpstr>'Građevinski radovi SAN.ČVOR KZŽ'!Podrucje_ispisa</vt:lpstr>
      <vt:lpstr>REKAPITUALCIJA!Podrucje_ispisa</vt:lpstr>
      <vt:lpstr>STRUJA!Podrucje_ispisa</vt:lpstr>
      <vt:lpstr>Sveukupno!Podrucje_ispisa</vt:lpstr>
    </vt:vector>
  </TitlesOfParts>
  <Company>GRADNJA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Grden Josip</dc:creator>
  <cp:lastModifiedBy>Zoran Gumbas</cp:lastModifiedBy>
  <cp:lastPrinted>2018-11-18T12:25:32Z</cp:lastPrinted>
  <dcterms:created xsi:type="dcterms:W3CDTF">2001-09-04T04:46:15Z</dcterms:created>
  <dcterms:modified xsi:type="dcterms:W3CDTF">2018-11-21T12:24:45Z</dcterms:modified>
</cp:coreProperties>
</file>